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'F4_BP'!$B$2:$E$107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<sst xmlns="http://schemas.openxmlformats.org/spreadsheetml/2006/main" count="70" uniqueCount="46">
  <si>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</si>
  <si>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</si>
  <si>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</si>
  <si>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</si>
  <si>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</si>
  <si>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</si>
  <si>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</si>
  <si>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</si>
  <si>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</si>
  <si>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</si>
  <si>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</si>
  <si>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</si>
  <si>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</si>
  <si>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</si>
  <si>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</si>
  <si>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</si>
  <si>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</si>
  <si>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</si>
  <si>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</si>
  <si>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</si>
  <si>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</si>
  <si>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</si>
  <si>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</si>
  <si>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</si>
  <si>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</si>
  <si>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</si>
  <si>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</si>
  <si>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</si>
  <si>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</si>
  <si>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</si>
  <si>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</si>
  <si>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</si>
  <si>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</si>
  <si>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</si>
  <si>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</si>
  <si>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</si>
  <si>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</si>
  <si>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</si>
  <si>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</si>
  <si>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</si>
  <si>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</si>
  <si>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</si>
  <si>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</si>
  <si>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</si>
  <si>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Municipal de Agua Potable y Alcantarillado de Carmen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</si>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</sst>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104775</xdr:rowOff>
    </xdr:from>
    <xdr:to>
      <xdr:col>1</xdr:col>
      <xdr:colOff>800100</xdr:colOff>
      <xdr:row>4</xdr:row>
      <xdr:rowOff>104775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76225"/>
          <a:ext cx="676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</xdr:row>
      <xdr:rowOff>66675</xdr:rowOff>
    </xdr:from>
    <xdr:to>
      <xdr:col>4</xdr:col>
      <xdr:colOff>942975</xdr:colOff>
      <xdr:row>4</xdr:row>
      <xdr:rowOff>114300</xdr:rowOff>
    </xdr:to>
    <xdr:pic>
      <xdr:nvPicPr>
        <xdr:cNvPr id="2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3812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1038225</xdr:colOff>
      <xdr:row>88</xdr:row>
      <xdr:rowOff>47625</xdr:rowOff>
    </xdr:from>
    <xdr:to>
      <xdr:col>1</xdr:col>
      <xdr:colOff>3971925</xdr:colOff>
      <xdr:row>94</xdr:row>
      <xdr:rowOff>85725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1362075" y="16287750"/>
          <a:ext cx="29337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1</xdr:col>
      <xdr:colOff>4410075</xdr:colOff>
      <xdr:row>88</xdr:row>
      <xdr:rowOff>38100</xdr:rowOff>
    </xdr:from>
    <xdr:to>
      <xdr:col>4</xdr:col>
      <xdr:colOff>628650</xdr:colOff>
      <xdr:row>94</xdr:row>
      <xdr:rowOff>142875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4733925" y="16278225"/>
          <a:ext cx="32480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1</xdr:col>
      <xdr:colOff>4457700</xdr:colOff>
      <xdr:row>95</xdr:row>
      <xdr:rowOff>19050</xdr:rowOff>
    </xdr:from>
    <xdr:to>
      <xdr:col>4</xdr:col>
      <xdr:colOff>619125</xdr:colOff>
      <xdr:row>102</xdr:row>
      <xdr:rowOff>47625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4781550" y="17592675"/>
          <a:ext cx="31908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1000125</xdr:colOff>
      <xdr:row>95</xdr:row>
      <xdr:rowOff>19050</xdr:rowOff>
    </xdr:from>
    <xdr:to>
      <xdr:col>1</xdr:col>
      <xdr:colOff>4010025</xdr:colOff>
      <xdr:row>102</xdr:row>
      <xdr:rowOff>0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1323975" y="17592675"/>
          <a:ext cx="30099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view="pageBreakPreview" zoomScale="115" zoomScaleSheetLayoutView="115" zoomScalePageLayoutView="0" workbookViewId="0" topLeftCell="A1">
      <pane ySplit="8" topLeftCell="A81" activePane="bottomLeft" state="frozen"/>
      <selection pane="topLeft" activeCell="A1" sqref="A1"/>
      <selection pane="bottomLeft" activeCell="B86" sqref="B8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136077419.3</v>
      </c>
      <c r="D9" s="8">
        <f>SUM(D10:D12)</f>
        <v>88606022.44</v>
      </c>
      <c r="E9" s="8">
        <f>SUM(E10:E12)</f>
        <v>88606022.44</v>
      </c>
    </row>
    <row r="10" spans="2:5" ht="12.75">
      <c r="B10" s="9" t="s">
        <v>9</v>
      </c>
      <c r="C10" s="6">
        <v>136077419.3</v>
      </c>
      <c r="D10" s="6">
        <v>88606022.44</v>
      </c>
      <c r="E10" s="6">
        <v>88606022.44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136077419.3</v>
      </c>
      <c r="D14" s="8">
        <f>SUM(D15:D16)</f>
        <v>103410035.97</v>
      </c>
      <c r="E14" s="8">
        <f>SUM(E15:E16)</f>
        <v>87404350.85000001</v>
      </c>
    </row>
    <row r="15" spans="2:5" ht="12.75">
      <c r="B15" s="9" t="s">
        <v>12</v>
      </c>
      <c r="C15" s="6">
        <v>136077419.3</v>
      </c>
      <c r="D15" s="6">
        <v>103297966.6</v>
      </c>
      <c r="E15" s="6">
        <v>87292281.48</v>
      </c>
    </row>
    <row r="16" spans="2:5" ht="12.75">
      <c r="B16" s="9" t="s">
        <v>13</v>
      </c>
      <c r="C16" s="6">
        <v>0</v>
      </c>
      <c r="D16" s="6">
        <v>112069.37</v>
      </c>
      <c r="E16" s="6">
        <v>112069.37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-14804013.530000001</v>
      </c>
      <c r="E22" s="7">
        <f>E9-E14+E18</f>
        <v>1201671.5899999887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-14804013.530000001</v>
      </c>
      <c r="E24" s="7">
        <f>E22-E12</f>
        <v>1201671.5899999887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-14804013.530000001</v>
      </c>
      <c r="E26" s="8">
        <f>E24-E18</f>
        <v>1201671.5899999887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-14804013.530000001</v>
      </c>
      <c r="E35" s="8">
        <f>E26+E31</f>
        <v>1201671.5899999887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136077419.3</v>
      </c>
      <c r="D54" s="26">
        <f>D10</f>
        <v>88606022.44</v>
      </c>
      <c r="E54" s="26">
        <f>E10</f>
        <v>88606022.44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136077419.3</v>
      </c>
      <c r="D60" s="22">
        <f>D15</f>
        <v>103297966.6</v>
      </c>
      <c r="E60" s="22">
        <f>E15</f>
        <v>87292281.48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-14691944.159999996</v>
      </c>
      <c r="E64" s="23">
        <f>E54+E56-E60+E62</f>
        <v>1313740.9599999934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-14691944.159999996</v>
      </c>
      <c r="E66" s="23">
        <f>E64-E56</f>
        <v>1313740.9599999934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112069.37</v>
      </c>
      <c r="E78" s="22">
        <f>E16</f>
        <v>112069.37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-112069.37</v>
      </c>
      <c r="E82" s="23">
        <f>E72+E74-E78+E80</f>
        <v>-112069.37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-112069.37</v>
      </c>
      <c r="E84" s="23">
        <f>E82-E74</f>
        <v>-112069.37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71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Municipal de Agua Potable y Alcantarillado de </cp:lastModifiedBy>
  <cp:lastPrinted>2016-12-20T19:32:28Z</cp:lastPrinted>
  <dcterms:created xsi:type="dcterms:W3CDTF">2016-10-11T20:00:09Z</dcterms:created>
  <dcterms:modified xsi:type="dcterms:W3CDTF">2023-10-19T18:54:37Z</dcterms:modified>
  <cp:category/>
  <cp:version/>
  <cp:contentType/>
  <cp:contentStatus/>
</cp:coreProperties>
</file>