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Area" localSheetId="0">'F1_ESF'!$B$2:$G$97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<sst xmlns="http://schemas.openxmlformats.org/spreadsheetml/2006/main" count="127" uniqueCount="124">
  <si>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</si>
  <si>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</si>
  <si>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</si>
  <si>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</si>
  <si>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</si>
  <si>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</si>
  <si>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</si>
  <si>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</si>
  <si>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</si>
  <si>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</si>
  <si>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</si>
  <si>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</si>
  <si>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</si>
  <si>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</si>
  <si>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</si>
  <si>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</si>
  <si>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</si>
  <si>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</si>
  <si>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</si>
  <si>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</si>
  <si>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</si>
  <si>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</si>
  <si>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</si>
  <si>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</si>
  <si>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</si>
  <si>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</si>
  <si>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</si>
  <si>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</si>
  <si>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</si>
  <si>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</si>
  <si>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</si>
  <si>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</si>
  <si>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</si>
  <si>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</si>
  <si>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</si>
  <si>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</si>
  <si>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</si>
  <si>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</si>
  <si>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</si>
  <si>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</si>
  <si>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</si>
  <si>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</si>
  <si>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</si>
  <si>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</si>
  <si>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</si>
  <si>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</si>
  <si>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</si>
  <si>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</si>
  <si>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</si>
  <si>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</si>
  <si>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</si>
  <si>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</si>
  <si>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</si>
  <si>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</si>
  <si>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</si>
  <si>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</si>
  <si>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</si>
  <si>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</si>
  <si>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</si>
  <si>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</si>
  <si>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</si>
  <si>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</si>
  <si>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</si>
  <si>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</si>
  <si>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</si>
  <si>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</si>
  <si>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</si>
  <si>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</si>
  <si>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</si>
  <si>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</si>
  <si>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</si>
  <si>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</si>
  <si>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</si>
  <si>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</si>
  <si>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</si>
  <si>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</si>
  <si>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</si>
  <si>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</si>
  <si>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</si>
  <si>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</si>
  <si>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</si>
  <si>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</si>
  <si>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</si>
  <si>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</si>
  <si>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</si>
  <si>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</si>
  <si>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</si>
  <si>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</si>
  <si>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</si>
  <si>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</si>
  <si>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</si>
  <si>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</si>
  <si>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</si>
  <si>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</si>
  <si>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</si>
  <si>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</si>
  <si>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</si>
  <si>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</si>
  <si>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</si>
  <si>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</si>
  <si>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</si>
  <si>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</si>
  <si>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</si>
  <si>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</si>
  <si>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</si>
  <si>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</si>
  <si>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</si>
  <si>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</si>
  <si>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</si>
  <si>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</si>
  <si>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</si>
  <si>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</si>
  <si>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</si>
  <si>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</si>
  <si>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</si>
  <si>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</si>
  <si>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</si>
  <si>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</si>
  <si>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</si>
  <si>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</si>
  <si>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Municipal de Agua Potable y Alcantarillado de Carmen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</si>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</sst>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57150</xdr:rowOff>
    </xdr:from>
    <xdr:to>
      <xdr:col>1</xdr:col>
      <xdr:colOff>1028700</xdr:colOff>
      <xdr:row>4</xdr:row>
      <xdr:rowOff>133350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8600"/>
          <a:ext cx="790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</xdr:row>
      <xdr:rowOff>57150</xdr:rowOff>
    </xdr:from>
    <xdr:to>
      <xdr:col>6</xdr:col>
      <xdr:colOff>628650</xdr:colOff>
      <xdr:row>4</xdr:row>
      <xdr:rowOff>85725</xdr:rowOff>
    </xdr:to>
    <xdr:pic>
      <xdr:nvPicPr>
        <xdr:cNvPr id="2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96575" y="2286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2324100</xdr:colOff>
      <xdr:row>82</xdr:row>
      <xdr:rowOff>0</xdr:rowOff>
    </xdr:from>
    <xdr:to>
      <xdr:col>3</xdr:col>
      <xdr:colOff>523875</xdr:colOff>
      <xdr:row>88</xdr:row>
      <xdr:rowOff>0</xdr:rowOff>
    </xdr:to>
    <xdr:sp>
      <xdr:nvSpPr>
        <xdr:cNvPr id="3" name="8 CuadroTexto"/>
        <xdr:cNvSpPr txBox="1">
          <a:spLocks noChangeArrowheads="1"/>
        </xdr:cNvSpPr>
      </xdr:nvSpPr>
      <xdr:spPr>
        <a:xfrm>
          <a:off x="2409825" y="15097125"/>
          <a:ext cx="29432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3</xdr:col>
      <xdr:colOff>962025</xdr:colOff>
      <xdr:row>82</xdr:row>
      <xdr:rowOff>0</xdr:rowOff>
    </xdr:from>
    <xdr:to>
      <xdr:col>4</xdr:col>
      <xdr:colOff>3209925</xdr:colOff>
      <xdr:row>88</xdr:row>
      <xdr:rowOff>57150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5791200" y="15097125"/>
          <a:ext cx="324802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4</xdr:col>
      <xdr:colOff>9525</xdr:colOff>
      <xdr:row>88</xdr:row>
      <xdr:rowOff>123825</xdr:rowOff>
    </xdr:from>
    <xdr:to>
      <xdr:col>4</xdr:col>
      <xdr:colOff>3209925</xdr:colOff>
      <xdr:row>95</xdr:row>
      <xdr:rowOff>85725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5838825" y="16363950"/>
          <a:ext cx="32004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2286000</xdr:colOff>
      <xdr:row>88</xdr:row>
      <xdr:rowOff>123825</xdr:rowOff>
    </xdr:from>
    <xdr:to>
      <xdr:col>3</xdr:col>
      <xdr:colOff>561975</xdr:colOff>
      <xdr:row>95</xdr:row>
      <xdr:rowOff>47625</xdr:rowOff>
    </xdr:to>
    <xdr:sp>
      <xdr:nvSpPr>
        <xdr:cNvPr id="6" name="11 CuadroTexto"/>
        <xdr:cNvSpPr txBox="1">
          <a:spLocks noChangeArrowheads="1"/>
        </xdr:cNvSpPr>
      </xdr:nvSpPr>
      <xdr:spPr>
        <a:xfrm>
          <a:off x="2371725" y="16363950"/>
          <a:ext cx="30194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view="pageBreakPreview" zoomScale="115" zoomScaleSheetLayoutView="115" zoomScalePageLayoutView="0" workbookViewId="0" topLeftCell="A1">
      <pane ySplit="6" topLeftCell="A7" activePane="bottomLeft" state="frozen"/>
      <selection pane="topLeft" activeCell="A1" sqref="A1"/>
      <selection pane="bottomLeft" activeCell="D79" sqref="D7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700358.45</v>
      </c>
      <c r="D9" s="9">
        <f>SUM(D10:D16)</f>
        <v>566100.88</v>
      </c>
      <c r="E9" s="11" t="s">
        <v>8</v>
      </c>
      <c r="F9" s="9">
        <f>SUM(F10:F18)</f>
        <v>42914610.12</v>
      </c>
      <c r="G9" s="9">
        <f>SUM(G10:G18)</f>
        <v>35618171.11</v>
      </c>
    </row>
    <row r="10" spans="2:7" ht="12.75">
      <c r="B10" s="12" t="s">
        <v>9</v>
      </c>
      <c r="C10" s="9">
        <v>36000</v>
      </c>
      <c r="D10" s="9">
        <v>0</v>
      </c>
      <c r="E10" s="13" t="s">
        <v>10</v>
      </c>
      <c r="F10" s="9">
        <v>9109448.34</v>
      </c>
      <c r="G10" s="9">
        <v>4831455.06</v>
      </c>
    </row>
    <row r="11" spans="2:7" ht="12.75">
      <c r="B11" s="12" t="s">
        <v>11</v>
      </c>
      <c r="C11" s="9">
        <v>-87974.78</v>
      </c>
      <c r="D11" s="9">
        <v>-186232.35</v>
      </c>
      <c r="E11" s="13" t="s">
        <v>12</v>
      </c>
      <c r="F11" s="9">
        <v>13808493.78</v>
      </c>
      <c r="G11" s="9">
        <v>10039334.86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641198.4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268553.48</v>
      </c>
      <c r="G14" s="9">
        <v>1604.9</v>
      </c>
    </row>
    <row r="15" spans="2:7" ht="25.5">
      <c r="B15" s="12" t="s">
        <v>19</v>
      </c>
      <c r="C15" s="9">
        <v>752333.23</v>
      </c>
      <c r="D15" s="9">
        <v>752333.23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18312858.45</v>
      </c>
      <c r="G16" s="9">
        <v>19503110.72</v>
      </c>
    </row>
    <row r="17" spans="2:7" ht="12.75">
      <c r="B17" s="10" t="s">
        <v>23</v>
      </c>
      <c r="C17" s="9">
        <f>SUM(C18:C24)</f>
        <v>15786109.88</v>
      </c>
      <c r="D17" s="9">
        <f>SUM(D18:D24)</f>
        <v>14037369.96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774057.67</v>
      </c>
      <c r="G18" s="9">
        <v>1242665.57</v>
      </c>
    </row>
    <row r="19" spans="2:7" ht="12.75">
      <c r="B19" s="12" t="s">
        <v>27</v>
      </c>
      <c r="C19" s="9">
        <v>12776360.55</v>
      </c>
      <c r="D19" s="9">
        <v>12934111.47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2947477.33</v>
      </c>
      <c r="D20" s="9">
        <v>1040986.49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62272</v>
      </c>
      <c r="D23" s="9">
        <v>62272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26542.08</v>
      </c>
      <c r="D25" s="9">
        <f>SUM(D26:D30)</f>
        <v>26542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26542.08</v>
      </c>
      <c r="D26" s="9">
        <v>26542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16513010.41</v>
      </c>
      <c r="D47" s="9">
        <f>D9+D17+D25+D31+D37+D38+D41</f>
        <v>14630012.840000002</v>
      </c>
      <c r="E47" s="8" t="s">
        <v>82</v>
      </c>
      <c r="F47" s="9">
        <f>F9+F19+F23+F26+F27+F31+F38+F42</f>
        <v>42914610.12</v>
      </c>
      <c r="G47" s="9">
        <f>G9+G19+G23+G26+G27+G31+G38+G42</f>
        <v>35618171.11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125809457.8</v>
      </c>
      <c r="D52" s="9">
        <v>125809457.8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8964992.63</v>
      </c>
      <c r="D53" s="9">
        <v>8712862.99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6506641.24</v>
      </c>
      <c r="D54" s="9">
        <v>6490789.24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-42591804.23</v>
      </c>
      <c r="D55" s="9">
        <v>-42591804.23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42914610.12</v>
      </c>
      <c r="G59" s="9">
        <f>G47+G57</f>
        <v>35618171.11</v>
      </c>
    </row>
    <row r="60" spans="2:7" ht="25.5">
      <c r="B60" s="6" t="s">
        <v>102</v>
      </c>
      <c r="C60" s="9">
        <f>SUM(C50:C58)</f>
        <v>98689287.44000003</v>
      </c>
      <c r="D60" s="9">
        <f>SUM(D50:D58)</f>
        <v>98421305.80000001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115202297.85000002</v>
      </c>
      <c r="D62" s="9">
        <f>D47+D60</f>
        <v>113051318.64000002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143422635.61</v>
      </c>
      <c r="G63" s="9">
        <f>SUM(G64:G66)</f>
        <v>143422635.61</v>
      </c>
    </row>
    <row r="64" spans="2:7" ht="12.75">
      <c r="B64" s="10"/>
      <c r="C64" s="9"/>
      <c r="D64" s="9"/>
      <c r="E64" s="11" t="s">
        <v>106</v>
      </c>
      <c r="F64" s="9">
        <v>143422635.61</v>
      </c>
      <c r="G64" s="9">
        <v>143422635.61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-71134947.88</v>
      </c>
      <c r="G68" s="9">
        <f>SUM(G69:G73)</f>
        <v>-65989488.08</v>
      </c>
    </row>
    <row r="69" spans="2:7" ht="12.75">
      <c r="B69" s="10"/>
      <c r="C69" s="9"/>
      <c r="D69" s="9"/>
      <c r="E69" s="11" t="s">
        <v>110</v>
      </c>
      <c r="F69" s="9">
        <v>-5145459.8</v>
      </c>
      <c r="G69" s="9">
        <v>-1332603</v>
      </c>
    </row>
    <row r="70" spans="2:7" ht="12.75">
      <c r="B70" s="10"/>
      <c r="C70" s="9"/>
      <c r="D70" s="9"/>
      <c r="E70" s="11" t="s">
        <v>111</v>
      </c>
      <c r="F70" s="9">
        <v>-56722652.71</v>
      </c>
      <c r="G70" s="9">
        <v>-55390049.71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-9266835.37</v>
      </c>
      <c r="G73" s="9">
        <v>-9266835.37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72287687.73000002</v>
      </c>
      <c r="G79" s="9">
        <f>G63+G68+G75</f>
        <v>77433147.53000002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115202297.85000002</v>
      </c>
      <c r="G81" s="9">
        <f>G59+G79</f>
        <v>113051318.64000002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Municipal de Agua Potable y Alcantarillado de </cp:lastModifiedBy>
  <cp:lastPrinted>2016-12-20T19:33:34Z</cp:lastPrinted>
  <dcterms:created xsi:type="dcterms:W3CDTF">2016-10-11T18:36:49Z</dcterms:created>
  <dcterms:modified xsi:type="dcterms:W3CDTF">2023-10-19T21:04:35Z</dcterms:modified>
  <cp:category/>
  <cp:version/>
  <cp:contentType/>
  <cp:contentStatus/>
</cp:coreProperties>
</file>