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ADMIN\Desktop\Respaldo\JEFE CONTABILIDAD\Documents\CP. MARTHA\informes financieros 2023\2do trimestre 2023\INVENTARIO\"/>
    </mc:Choice>
  </mc:AlternateContent>
  <xr:revisionPtr revIDLastSave="0" documentId="13_ncr:1_{17EB62EE-0FE3-4CD7-95A8-BECAF28F484E}" xr6:coauthVersionLast="47" xr6:coauthVersionMax="47" xr10:uidLastSave="{00000000-0000-0000-0000-000000000000}"/>
  <bookViews>
    <workbookView xWindow="-120" yWindow="-120" windowWidth="20730" windowHeight="11160" xr2:uid="{00000000-000D-0000-FFFF-FFFF00000000}"/>
  </bookViews>
  <sheets>
    <sheet name="Relacion Obras" sheetId="53" r:id="rId1"/>
    <sheet name="ABR JUN 2023" sheetId="52" r:id="rId2"/>
  </sheets>
  <definedNames>
    <definedName name="_xlnm._FilterDatabase" localSheetId="1" hidden="1">'ABR JUN 2023'!$A$9:$H$347</definedName>
    <definedName name="_xlnm.Print_Area" localSheetId="1">'ABR JUN 2023'!$A$1:$H$395</definedName>
    <definedName name="_xlnm.Print_Area" localSheetId="0">'Relacion Obras'!$A$1:$G$159</definedName>
    <definedName name="_xlnm.Print_Titles" localSheetId="1">'ABR JUN 2023'!$1:$6</definedName>
    <definedName name="_xlnm.Print_Titles" localSheetId="0">'Relacion Obras'!$1:$6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5" i="53" l="1"/>
  <c r="F144" i="53"/>
  <c r="F143" i="53"/>
  <c r="F142" i="53"/>
  <c r="F141" i="53"/>
  <c r="F140" i="53"/>
  <c r="F139" i="53"/>
  <c r="F138" i="53"/>
  <c r="F137" i="53"/>
  <c r="F136" i="53"/>
  <c r="F135" i="53"/>
  <c r="F134" i="53"/>
  <c r="F133" i="53"/>
  <c r="F132" i="53"/>
  <c r="F131" i="53"/>
  <c r="F146" i="53" s="1"/>
  <c r="F128" i="53"/>
  <c r="F127" i="53"/>
  <c r="F126" i="53"/>
  <c r="F125" i="53"/>
  <c r="F124" i="53"/>
  <c r="F123" i="53"/>
  <c r="F122" i="53"/>
  <c r="F121" i="53"/>
  <c r="F129" i="53" s="1"/>
  <c r="F118" i="53"/>
  <c r="F117" i="53"/>
  <c r="F116" i="53"/>
  <c r="F115" i="53"/>
  <c r="F114" i="53"/>
  <c r="F113" i="53"/>
  <c r="F112" i="53"/>
  <c r="F111" i="53"/>
  <c r="F110" i="53"/>
  <c r="F109" i="53"/>
  <c r="F108" i="53"/>
  <c r="F107" i="53"/>
  <c r="F106" i="53"/>
  <c r="F105" i="53"/>
  <c r="F104" i="53"/>
  <c r="F103" i="53"/>
  <c r="F102" i="53"/>
  <c r="F101" i="53"/>
  <c r="F100" i="53"/>
  <c r="F99" i="53"/>
  <c r="F98" i="53"/>
  <c r="F119" i="53" s="1"/>
  <c r="F95" i="53"/>
  <c r="F94" i="53"/>
  <c r="F93" i="53"/>
  <c r="F92" i="53"/>
  <c r="F91" i="53"/>
  <c r="F90" i="53"/>
  <c r="F89" i="53"/>
  <c r="F88" i="53"/>
  <c r="F87" i="53"/>
  <c r="F86" i="53"/>
  <c r="F85" i="53"/>
  <c r="F84" i="53"/>
  <c r="F83" i="53"/>
  <c r="F82" i="53"/>
  <c r="F81" i="53"/>
  <c r="F80" i="53"/>
  <c r="F96" i="53" s="1"/>
  <c r="F77" i="53"/>
  <c r="F76" i="53"/>
  <c r="F75" i="53"/>
  <c r="F74" i="53"/>
  <c r="F73" i="53"/>
  <c r="F72" i="53"/>
  <c r="F71" i="53"/>
  <c r="F70" i="53"/>
  <c r="F69" i="53"/>
  <c r="F68" i="53"/>
  <c r="F67" i="53"/>
  <c r="F78" i="53" s="1"/>
  <c r="F64" i="53"/>
  <c r="F63" i="53"/>
  <c r="F62" i="53"/>
  <c r="F61" i="53"/>
  <c r="F60" i="53"/>
  <c r="F65" i="53" s="1"/>
  <c r="F57" i="53"/>
  <c r="F56" i="53"/>
  <c r="F55" i="53"/>
  <c r="F54" i="53"/>
  <c r="F53" i="53"/>
  <c r="F52" i="53"/>
  <c r="F51" i="53"/>
  <c r="F50" i="53"/>
  <c r="F49" i="53"/>
  <c r="F48" i="53"/>
  <c r="F47" i="53"/>
  <c r="F46" i="53"/>
  <c r="F45" i="53"/>
  <c r="F44" i="53"/>
  <c r="F43" i="53"/>
  <c r="F42" i="53"/>
  <c r="F41" i="53"/>
  <c r="F40" i="53"/>
  <c r="F39" i="53"/>
  <c r="F38" i="53"/>
  <c r="F37" i="53"/>
  <c r="F36" i="53"/>
  <c r="F35" i="53"/>
  <c r="F34" i="53"/>
  <c r="F58" i="53" s="1"/>
  <c r="F33" i="53"/>
  <c r="F32" i="53"/>
  <c r="F31" i="53"/>
  <c r="F29" i="53"/>
  <c r="F28" i="53"/>
  <c r="F27" i="53"/>
  <c r="F26" i="53"/>
  <c r="F25" i="53"/>
  <c r="F24" i="53"/>
  <c r="F23" i="53"/>
  <c r="F22" i="53"/>
  <c r="F19" i="53"/>
  <c r="F18" i="53"/>
  <c r="F17" i="53"/>
  <c r="F16" i="53"/>
  <c r="F15" i="53"/>
  <c r="F14" i="53"/>
  <c r="F13" i="53"/>
  <c r="F12" i="53"/>
  <c r="F20" i="53" s="1"/>
  <c r="F9" i="53"/>
  <c r="F10" i="53" s="1"/>
  <c r="F147" i="53" s="1"/>
  <c r="H372" i="52" l="1"/>
  <c r="H371" i="52" l="1"/>
  <c r="H374" i="52" l="1"/>
  <c r="H373" i="52"/>
  <c r="H369" i="52"/>
  <c r="H370" i="52"/>
  <c r="H368" i="52"/>
  <c r="H375" i="52" s="1"/>
  <c r="H365" i="52" l="1"/>
  <c r="H364" i="52"/>
  <c r="H362" i="52"/>
  <c r="H363" i="52" l="1"/>
  <c r="H361" i="52" l="1"/>
  <c r="H360" i="52" l="1"/>
  <c r="H359" i="52" l="1"/>
  <c r="H358" i="52" l="1"/>
  <c r="H355" i="52" l="1"/>
  <c r="H366" i="52" s="1"/>
  <c r="H330" i="52" l="1"/>
  <c r="H313" i="52"/>
  <c r="H287" i="52"/>
  <c r="H267" i="52"/>
  <c r="H256" i="52"/>
  <c r="H240" i="52"/>
  <c r="H187" i="52"/>
  <c r="H172" i="52"/>
  <c r="H145" i="52"/>
  <c r="H130" i="52"/>
  <c r="H119" i="52"/>
  <c r="H110" i="52"/>
  <c r="H80" i="52"/>
  <c r="H70" i="52"/>
  <c r="H67" i="52"/>
  <c r="H61" i="52"/>
  <c r="H53" i="52"/>
  <c r="H50" i="52"/>
  <c r="H47" i="52"/>
  <c r="H44" i="52"/>
  <c r="H39" i="52"/>
  <c r="H22" i="52"/>
  <c r="H15" i="52"/>
  <c r="H12" i="52"/>
  <c r="F190" i="52"/>
  <c r="F189" i="52"/>
  <c r="H190" i="52" l="1"/>
  <c r="H189" i="52"/>
  <c r="H210" i="52" l="1"/>
  <c r="H376" i="52" s="1"/>
  <c r="E378" i="52" l="1"/>
  <c r="E380" i="52" s="1"/>
</calcChain>
</file>

<file path=xl/sharedStrings.xml><?xml version="1.0" encoding="utf-8"?>
<sst xmlns="http://schemas.openxmlformats.org/spreadsheetml/2006/main" count="1944" uniqueCount="916">
  <si>
    <t>1 MINISPLIT DE 2 TONELADAS 24000 BTU CONTROL REMOTO DE PARED</t>
  </si>
  <si>
    <t>01 MINI-SPLIT HIGH WALL STD 24000 AS24W6WB SAMSUMG 220/1/60</t>
  </si>
  <si>
    <t>01 IMPRESORA HP LASERJET P1006</t>
  </si>
  <si>
    <t>01 SILLON DE PIEL BOSS II</t>
  </si>
  <si>
    <t>01 PODADORA DE 3.5 HP</t>
  </si>
  <si>
    <t>01 BOMBA SUMERGIBLE PARA LODO MARCA PUMP DE 5.5 HP DE  3" DE DESCARGA DE 220 VOLTS 3 FASES DE 183 LPM A 19 MTS</t>
  </si>
  <si>
    <t xml:space="preserve">01 MOTOBOMBA DE LA MARCA (HONDA) MODELO WT40XK2-D COLOR ROJO NUM DE SERE WACJ-1112825 NUMERO DE MOTOR GC05-4125519 PEDIMENTO 081634518003177 ADUANA 160 FECHA DE PED 09/10/2008 </t>
  </si>
  <si>
    <t>01 HIDROLAVADORA 1950PSI 7LTS/MIN 1600W SURTEK</t>
  </si>
  <si>
    <t>01 REGULADOR NO BREAK CDP 300 WATTS LINEA</t>
  </si>
  <si>
    <t>01 MOTOR SUMERIBLE DE 40 HP DE 440 VOLTS DE 3400 RPM DEMA 6</t>
  </si>
  <si>
    <t>01 RADIO MOVIL/BASE, MCA MOTOROLA, MOD EM200, VHF 4CH, 45 WATTS, 146-174 MHZ N/S: 019TKE7796</t>
  </si>
  <si>
    <t>01 NO BREAK PS APC DE 350 VA 6 CONTACTOS</t>
  </si>
  <si>
    <t>01 FAX BROTHER 575 BOND</t>
  </si>
  <si>
    <t>01 MOTOBOMBA DINAMO DE 115 VOLTS 1 HP</t>
  </si>
  <si>
    <t>01 NO BREAK CDP 500VA 300 WATTS LINEA</t>
  </si>
  <si>
    <t>01 PIEZA DE IMPRESORA MULTIFUNCIONAL HP 3050</t>
  </si>
  <si>
    <t>01 PERTIGA TELESCOPICA NARANJA</t>
  </si>
  <si>
    <t>01 SOFTWARE OPUS 2000 PROFESIONAL 0W-01-8585-01 CH.OX-7027</t>
  </si>
  <si>
    <t>01 PIEZA DE SILLA DE TRABAJO IMITACION PIEL COLOR CAFÉ</t>
  </si>
  <si>
    <t>01 PZA BOMBA SUMERGIBLE PARA LODOS DE 1 HP 1 FASE 115 VOLTS C/CAJA DE CONTROL DESCARGA DE 1 1/4" MODELO DRAINEZ 100 MARCA ESPA</t>
  </si>
  <si>
    <t>01 PIEZA BOMBA SUMERGIBLE PARA LODOS DE 2HP 3 FASES 230 VOLTS 1750 RPM PASO DE ESFERA 2.50" Y DESCARGA DE 3" MODELO 3S2203 MARCA BARNES</t>
  </si>
  <si>
    <t>01 PIEZA DE MOTOBOMBA HONDA 4 TIEMPOS MODELO: WB30 XH DRX NUM DE MOTOR GCAAH-3020589</t>
  </si>
  <si>
    <t>01 PIEZA DE MOTOBOMBA HONDA 4 TIEMPOS MODELO: WB30 XH DRX NUM DE MOTOR GCAAH3020782</t>
  </si>
  <si>
    <t>01 PZA DE MOTOBOMBA NUEVA DE 3" MCA. HONDA, 4T. MODELO:WB30XH DRX NUM DE MOTOR: GCAAH-3331944, NUM DE SERIE: WACC-9178759</t>
  </si>
  <si>
    <t>01 PZA BOMBA DE AGUA SUMERGIBLE P/AGUAS NEGRAS 1.5 HP 4 POLOS 220 V TRIFASICA</t>
  </si>
  <si>
    <t>02 PZAS DE NO BREAK 800W COMPLET M-MT805 ERI-5-036</t>
  </si>
  <si>
    <t>PLANTA DE EMERGENCIA DE LOS CARCAMOS DE REBOMBEO PALMAS ISLA AGUADA Y BOTE 1</t>
  </si>
  <si>
    <t>MOTOR ELECTRICO SUMERGIBLE 50 HP 3F 440V PROD 96457282 GRUNDFOS Y CABLE SUMERGIBLE 3 X 6 AWG</t>
  </si>
  <si>
    <t>01 BOMBA SUMERGIBLE MARCA AS  PUMS MODELO 9AS2H DE 1 PASO CON DESCARGA DE 8" PARA DAR UN GASTO DE 65 1.PS Y UNA CARGA DE 40 MTS</t>
  </si>
  <si>
    <t>01 BOMBA SUMERGIBLE MARCA AS  PUMS MODELO 9AS2H DE 2 PASO CON DESCARGA DE 8" PARA DAR UN GASTO DE 100 1.PS Y UNA CARGA DE 50 MTS</t>
  </si>
  <si>
    <t>01 BOMBA VERTICAL CON DESCARGA EN 12" PARA DAR UN GASTO DE 167 LPS Y UNA CARGA DE 51 MTS</t>
  </si>
  <si>
    <t>INVENTARIO</t>
  </si>
  <si>
    <t>DESCRIPCION DEL ARTICULO</t>
  </si>
  <si>
    <t>02 MESAS DE TRABAJO ALTA MOD. M-  824TPGN</t>
  </si>
  <si>
    <t>01 MESA DE TRABAJO ALTA MOD. MA 624TPGN</t>
  </si>
  <si>
    <t>01 MESA DE TRABAJO ALTA MOD. MA6024TPGN</t>
  </si>
  <si>
    <t>1 PROGRAMA DE INFRAESTRUCTURA URBANA AGUA ALCANTARILLADO (UAA + USA), INCLUYE CD DE INSTAPDF Y CLAVES PARA SU INSTALACIÓN.</t>
  </si>
  <si>
    <t>1 PAQ. WINDOWS SERVER  STD 2003 ESP. CD 10 CLIENTES</t>
  </si>
  <si>
    <t>1 AX100K5 AZUL 98 CC. MOTOCI CLETA MOD 2005
SERIE: LC6PAGA1750801720 NO. MOTOR:1E5FMG-445227  MOVIL 48</t>
  </si>
  <si>
    <t>1 PZA VFOXPRO PRO 9.0 WIN32 ENGLISH NOT TO FRANCE CD</t>
  </si>
  <si>
    <t>1 PZA 53HMC243C MINI SPLIT ALFA DE 2 TON.</t>
  </si>
  <si>
    <t>MODULO TIPO CARRO PARA COMPUTADORA</t>
  </si>
  <si>
    <t>01EQUIPO DE AIRE ACONDICIONADO TIPO MINISPLIT 18000 BTU 220 V. MARCA CARRIER 53HMC183C</t>
  </si>
  <si>
    <t>01 SISTEMA AUTOMATIZADO DE CONTABILIDAD GUBERNAMENTAL SACG</t>
  </si>
  <si>
    <t>FIESTA SEDAN FIRST NUEVO MARCA FORD COLOR BLANCO OXFORD, MOD. 2008, SERIE 9BFBT10N188205332</t>
  </si>
  <si>
    <t>01 MAQ. DE ESCRIBIR ELECT. OFI 1000 PRINTAFORM</t>
  </si>
  <si>
    <t>02 SILLON DE PIEL BOSS II</t>
  </si>
  <si>
    <t>01 CLIMA DE VENTANA DE 3/4 DE TONELADA</t>
  </si>
  <si>
    <t>01 IMPRESORA HP LASER P1006 SERIE: VND3210335</t>
  </si>
  <si>
    <t>01 MOTOR ELECTRICO VERTICAL FLECHA HUECA 150 HP 440 V. 4 POLOS 1760 RPM MARCA US CON BALERO DE CARGA EN ACEITE</t>
  </si>
  <si>
    <t>01 VEHICULO NUEVO COLOR PLATA METALICO CABINA REGULAR CON NUMERO DE SERIE 3GCEC14X89M110573</t>
  </si>
  <si>
    <t>01 MINISPLIT TIPO MURO MCA CONFORSTAR DE 2 TONELADAS SOLO FRIO</t>
  </si>
  <si>
    <t>01 EQUIPO DE COMPUTO ENSAMBLADO DVD RITER HP DVD 11601 22X SATA NO LS DISCO DURO SEAGATE 500 GB 7200 RPM SATA II (ST3500410AS/41BAS) 16 MB GABINETE ATX PERF. CHOICE POIT 500 NEGRO PC-600077 MEM. DDR3 ADATA 2 GB 133 MHZ MON. ACER V193W LCD 19" WIDE NEGRO KIT 3 EN 1 PERF TCD MOUS ETC.</t>
  </si>
  <si>
    <t>01 LICENCIA CONTPAQ I NOMINAS (5 USUARIOS)</t>
  </si>
  <si>
    <t>01 SILLA P/COMPUTO MANUAL NEGRO</t>
  </si>
  <si>
    <t>01 IMPRESORA CANON IP 1900</t>
  </si>
  <si>
    <t>01 MESA PLEGABLE BLANCA 6FT</t>
  </si>
  <si>
    <t>01 DVD SAMSUNG REPRODUCCION PERP MULTIFORMATO</t>
  </si>
  <si>
    <t>01 OPUS PROPUESTAS 2009</t>
  </si>
  <si>
    <t>01 LLAVE ADICIONAL LICENCIA OPUS PROPUESTAS 2009</t>
  </si>
  <si>
    <t>01 SCANNER G3110 FOTOGRAFICO HP</t>
  </si>
  <si>
    <t>04 NO BREAK CDP 500VA 300 WATTS LINEA</t>
  </si>
  <si>
    <t xml:space="preserve">01 PZAS  NO BREAK C/REG 450VA 17 MIN 8 CONTACTOSSOLA BAS </t>
  </si>
  <si>
    <t>01 TRANSFORMADOR 15KVA 440/127-200V 3F TIPO SECO SQUARE D</t>
  </si>
  <si>
    <t>1 PZA DE MOTOR SUMERGIBLE DE 50 HP, 440 VOLTS, 3450 RPM , NEMA 6, MARCA FRANKLIN</t>
  </si>
  <si>
    <t>10 PIEZAS DE ANAQUELES METALICOS</t>
  </si>
  <si>
    <t>01 PIEZA TALADRO ROTOMARTILLO MARCA DEWALT DE 1/2" DWD024-B3</t>
  </si>
  <si>
    <t>01 PIEZA PORTO POWER 10 TON SURTEK 137061</t>
  </si>
  <si>
    <t>01 PIEZA PORTO POWER 10 TON MIKEL'S CAT.-R435</t>
  </si>
  <si>
    <t>01 MINISPLIT 18000 BTU´S MOD. SP182CM</t>
  </si>
  <si>
    <t>01 PZA BOMBA SUMERGIBLE MARCA ALTAMIRA MODELO KOR10 R100-5 CON DESCARGA EN 3" ACOPLADA A MOTOR SUMERGIBLE MARCA FRANKLIN ELECTRIC DE 10 HP 230 V, 60 HZ, 3500 RPM CONDICIONES 8.5 LPS MTS 100% DE ACERO INOXIDABLE</t>
  </si>
  <si>
    <t>01 PZA IMPRESORA HP 3050</t>
  </si>
  <si>
    <t>01 PZA IMPRESORA HP LASER JET</t>
  </si>
  <si>
    <t>01 PIEZA DE BOMBA CENTRIFUGA CASERA MOD NB150 1 1/4 X 1 1.5 HP</t>
  </si>
  <si>
    <t>01 PIEZA COMPUTADORA DESKTOP LENOVO C200</t>
  </si>
  <si>
    <t>02 PIEZA DE MINISPLIT ABSOLUTXV 18,000 BTU (1.5) TONELADAS 220 V. 1HP 60 HZ</t>
  </si>
  <si>
    <t>01 PIEZA DE CORTADORA DE PISO FS 1-CAT H8-14" NUM. DE SERIE CC1205011, CORTADORA DE PISO PARA CONCRETO MODELO CCT8-14 FS1CATH8-14", CORTADORA CON MOTOR HONDA 8HP, PESO 93 KG, PARA DISCO DE 14", PROFUNDIDAD DE CORTE 120 MM, SERIE NUM. CCI1205011</t>
  </si>
  <si>
    <t>01 PIEZA COMPUTADORA LENOVO MODELO A10 C200 PROCESADOR INTEL ATOM D525 MEMORIA RAM DE 2GB DISCO DURO DE 500 GB CON MONITOR DE 18.5"</t>
  </si>
  <si>
    <t>01 PIEZA DE GABINETE UNIVERSAL DE ALUMINIO EN COLOR NEGRO</t>
  </si>
  <si>
    <t>01 PIEZA COMPUTADORA CAPOYOEACE -48 HACER AIO AZ1650</t>
  </si>
  <si>
    <t>01 PIEZA COMPUTADORA TOSHIBA C855D SP5265FM</t>
  </si>
  <si>
    <t>01 PIEZA SILLA RESTIRADOS B</t>
  </si>
  <si>
    <t>01 PZA BOMBA SUMERGIBLE MODELO KOR6 R50-4 DE 5-0 HP MARCA ALTAMIRA ACOPLADA A MOTOR FRANKLIN DE 5.0 HP, 1 FASE 230 VOLTS, PARA UN GASTO DE 5 LPS YUNA CDT DE 50 MTRS DESC 3" INCLUYE CAJA DE CONTROL TAZONES E IMPULSORAS DE ACERO INOXIDABLE</t>
  </si>
  <si>
    <t>01 PZA DE AIRE ACONDICIONADO MINIS. AUX. 24KBTU 220/1/60 S.F. R-22 SERIE A494089511100080-B49408951100337 5 AÑOS DE GARANTIA EN COMPRESOR Y 1 AÑO EN PARTES</t>
  </si>
  <si>
    <t>01 PIEZA MOTOR SUMERGIBLE FRANKLIN ELECTRIC DE 50 HP, 3 FASES 440 VOLTS</t>
  </si>
  <si>
    <t>01 PIEZA BOMBA SUMERGIBLE MORELO 68BS500-1-1 MARCA ALTAMIRA PARA ACOPLAR A MOTOR SUMERGIBLE 50 HP CON DESC DE 6" INCLUYE VALVULA CHECK PARA UN GASTO DE 60 LPS Y UNA CDT DE 44 METROS</t>
  </si>
  <si>
    <t>01 PIEZA DE EQUIPO MINISPLIT 2TR MCA AUX SERIE DE EVAPORADOR 1688022609000043</t>
  </si>
  <si>
    <t>01 PIEZA DE BOMBA SUMERGIBLE MODELO SP7508 ACOPLADA A MOTOR FRANKLIN ELECTRIC DE 5 HP 3 FASES 230 VOLTS DESCARGA DE 2" EN ACERO INOXIDABLE PARA UN GASTO DE 4 LPS Y UNA CDT DE 30 METROS</t>
  </si>
  <si>
    <t>01 PIEZA DE MOTOR SUMERGIBLE DE 5 HP 2 FASES 230 VOLTS 3450 RPM MARCA FRANKLIN ELECTRIC</t>
  </si>
  <si>
    <t>01 PZA DE AIRE ACONDICIONADO MINIS. AUX. 24KBTU 220/1/60 S.F. R-22 SERIE K99033412000070-J99303341200093 5 AÑOS DE GARANTIA EN COMPRESOR Y 1 AÑO EN PARTES</t>
  </si>
  <si>
    <t>01 PZA DE MINISPLIT AUX 1TR AS-12A2/HSA/ASW12A2/HSA SERIE DE EVAPORADOR A75501491201213 SERIE CONDENSADOR B75501491206849</t>
  </si>
  <si>
    <t>01 PZA EVAPORADORA 18K SF SERIE R110</t>
  </si>
  <si>
    <t>01 PZA CONDENSADORA 18K SF SERIE R111 SERIE L201303ID030096-L201303OD030058</t>
  </si>
  <si>
    <t>01 PZA DE MOTOBOMBA NUEVA DE 3" MCA. HONDA, 4T. NUM DE MOTOR: GCAAH-3331713, NUM DE SERIE: WACC-9178755</t>
  </si>
  <si>
    <t>01 PZA KIT BALANCE EASYLINE TECLADO Y MOUSE</t>
  </si>
  <si>
    <t>01 PZA DE VENTILADOR 120X120X25MM NEGRO</t>
  </si>
  <si>
    <t>01 PZA DE MULTIFUNCIONAL HP LASERJET PRO 100</t>
  </si>
  <si>
    <t>01 PZA TARJETA MADRE INTEL DH61SAR DDR3-1333LGA</t>
  </si>
  <si>
    <t>01 PZA DISCO DURO 500 GB 3.5" SATA SEAGATE</t>
  </si>
  <si>
    <t>01 MEMORIA KINGSTON KVR 1333D3N9/4GB</t>
  </si>
  <si>
    <t>01 PZA PROCESADOR INTEL CELERON G1610 LGA 1155</t>
  </si>
  <si>
    <t>01 PZA DE MONITOR BENQ 19" LED MOD. GL955</t>
  </si>
  <si>
    <t>01 PZA MOTOCICLETA NUEVA MODELO U5 MOTOR 149.5 CC 10.5 HP MONOCILINDRO DE 4 TIEMPOS ENFRIADO POR AIRE NO MOTOR 162FMJD64550267 CHASIS 3CUT24HF8EX000224 MODELO 2014 COLOR ROJO</t>
  </si>
  <si>
    <t>01 PZA MOTOCICLETA NUEVA MODELO U5 MOTOR 149.5 CC 10.5 HP MONOCILINDRO DE 4 TIEMPOS ENFRIADO POR AIRE NO MOTOR 162FMJD64550821 CHASIS 3CUT24HF5EX000147 MODELO 2014 COLOR ROJO</t>
  </si>
  <si>
    <t>01 PZA MOTOCICLETA NUEVA MODELO U5 MOTOR 149.5 CC 10.5 HP MONOCILINDRO DE 4 TIEMPOS ENFRIADO POR AIRE NO MOTOR 162FMJD64550233 CHASIS 3CUT24HF2EX000574 MODELO 2014 COLOR VERDE</t>
  </si>
  <si>
    <t>01 PZA DE MINISPLIT  PLATINO 12000 BTU 124-220V 760 HZ FRIO</t>
  </si>
  <si>
    <t>01 PIEZA TURBINA LUB AGUA MOD 11ASL-2-DESCARGA 8" MARCA AS PUMPS CODIGO DE COMPRA 11ASLTWD8-2</t>
  </si>
  <si>
    <t>01 PZA TALADRO INDUSTRIAL DE 1/2" "DEWALT" 78 AMPS 600W 0-850 RPM</t>
  </si>
  <si>
    <t>01 PIEZA DE CPU MARCA DELL  PC XPS 8700 DELL 4TA GEN CORE I7 4770 3.9 GHZ/12GB/ 1TB/ GEFORCE G635 1GB/ DVDRW/ WINDOW 7, MONITOR DELL 18.5 Y TECLADO MOUSE</t>
  </si>
  <si>
    <t>01 PIEZA DE RADIO MOVIL MOTOROLA MOD EM200VHF R2 146-174MHZ 4CH 45W. NS 1 AN 019TQJ5686</t>
  </si>
  <si>
    <t>01 PODADORA DE MOTOR GASOLINA TRUPER 20" 5 HP CODIGO DE COMPRA HRTRP520</t>
  </si>
  <si>
    <t>01 PIEZA BOMBA TURBINA LUB AGUA MOD 14ASH-2 DESCARGA 12" MCA AS PUMPS CODIGO DE COMPRA 14ASHTWD12-2</t>
  </si>
  <si>
    <t>01 PZA RELOJ CHECADOR BIOMETRICO DE 250 EMP CON CODIGO DE COMPRAS 61434</t>
  </si>
  <si>
    <t>01 PZA MINI SPLIT 12K BTU 220V FREYVEN SERIES 70203, SERIE DE EVAPORADORA E3120074 CODIGO DE COMPRA 53FRC123A</t>
  </si>
  <si>
    <t>01 PZA DE COMPUTADORA QUE SE COMPONE DE GABINETE STREEAM MICROATX TARJETA MADRE PROCESADOR MEMORIA DVD DISCO DURO RATON OPTICO TECLADO EASY LINE</t>
  </si>
  <si>
    <t>01 PZA DE COMPUTADORA QUE SE COMPONE DE GABINETE ACTEK DASSEL NEGRO TARJETA MADRE ASUS PROCESADOR INTEL LGA MEMORIA KINGSTON DVD WRITER DISCO DURO SEAGATE RATON OPTICO TECLADO EASY LINE</t>
  </si>
  <si>
    <t>03 PZAS DE NO BREAK 800W COMPLET M-MT805 ERI-5-036</t>
  </si>
  <si>
    <t>01 PZA COMPUTADORA LAPTOP TOSHIBA L55-B5177SM</t>
  </si>
  <si>
    <t>01 PZA MULTIFUNCIONAL EPSON WF M205 W</t>
  </si>
  <si>
    <t>01 PZA MAQUINA DE SOLDAR MI3-475 SERIE B-226 1143 F14</t>
  </si>
  <si>
    <t>01 PZA COMPUTADORA DESKTOP HP AIO 18-5202LA</t>
  </si>
  <si>
    <t>01 PZA DE MOTOR SUMERGIBLES MARCA AQUA PAX DE 10 HP 230 VOLTS 3 FASES ACOPLAMIENTO NEMA 6</t>
  </si>
  <si>
    <t>01 PZA DE COMPUTADORA ENSAMBLADA QUE SE COMPONE DE GABINETE ATX MICRO 500 W AKRON P-501 DISCO DURO SATA TARJETA M BIOSTAR PROCESADOR INTEL CORE MEMORIA KINGSTON QUEMADOR INTERNO DVD Y LECTOR DE TARJETA INTERNO</t>
  </si>
  <si>
    <t>01 PZA DE COMPUTADORA QUE SE COMPONE DE GABINETE GABINETE ACTECK ATX-MATX 500W TARJETA MADRE ASUS PROCESADOR INTEL CORE MEMORIA KINGSTON DISCO DURO INTERNO DVD WRITER RATON TECLADO EASY MONITOR ASUS 21.5" FULL</t>
  </si>
  <si>
    <t>01 PZA DE COMPUTADORA QUE SE COMPONE DE GABINETE ACTECK DASSEL NEGRO TARJETA MADRE ASUS PROCESADOR INTEL CORE MEMORIA KINGSTON DISCO DURO INTERNO DVD WRITER RATON TECLADO EASY MONITOR BEQ LED 18.5</t>
  </si>
  <si>
    <t>01 PZA DE MOTOBOMBA NUEVA DE 3" MCA HONDA 4T MODELO WB30 XH DRX NUM DE MOTOR GCAAH-3830278 NUM DE CHASIS WACC-9246078</t>
  </si>
  <si>
    <t>01 PZA DE MOTOR PARA COLORADO PICK-UP DOBLE CABINA 2.9 L 4X2 AUT MODELO 2007 HECHO EN USA</t>
  </si>
  <si>
    <t>12 PZA DE COMPUTADORA DE ESCRITORIO ENSAMBLADA (CONTIENE PROCESADOR I3-3.60 GHZ 3M LGA 1150 SKU: 75400MU 1 KIT CON TECLADO Y MOUSE ALAMBRICO MODELO 600 MONITOR SAMSUNG 18.5" WIDE Y VGA 1360-768</t>
  </si>
  <si>
    <t>01 PZA SERVIDOR HP PROLIANT ML350 GEN9 (20 WINDOWS SERVES CAL 2012 SNGPLUSR) (1 HP 16 GB 2RX4 PC4-2133P-R KIT) (4HP 1 TB 6G SATA 7.2 K Rpm SFF 2.5 INCH SC) (1 MS WS12R2 std ROK E/FI/G/S/S SW) (ANTICIPO)</t>
  </si>
  <si>
    <t>01 PZA MONITOR HP LED V221 21.5" 1920X1080 VGA OC:443</t>
  </si>
  <si>
    <t>ACTUALIZACION DEL PROGRAMA ATL2004-2014 PARA EFICIENTAR LOS PROCESOS DE OPERACIÓN E INFORMACION COMERCIAL DEL SISTEMA MUNICIPAL DE AGUA POTABLE Y ALCANTARILLADO DE CARMEN</t>
  </si>
  <si>
    <t>01 PZA SERVIDOR HP PROLIANT ML350 GEN9 (20 WINDOWS SERVES CAL 2012 SNGPLUSR) (1 HP 16 GB 2RX4 PC4-2133P-R KIT) (4HP 1 TB 6G SATA 7.2 K Rpm SFF 2.5 INCH SC) (1 MS WS12R2 std ROK E/FI/G/S/S SW) (SALDO)</t>
  </si>
  <si>
    <t>01 PIEZA DE TRITURADORA ACTIVA EX18</t>
  </si>
  <si>
    <t>01 PIEZA DE HERRAMIENTA MECANICA MANUAL PARA TERMINALES Y AMPALMES CALIBRE 8-4/0 AW</t>
  </si>
  <si>
    <t>02 CONTROL DE ACCESO PROFESIONAL PARA EXTERIOR/TARJETA ID/3000 USUARIOS</t>
  </si>
  <si>
    <t>01 AMP RMS REP SD/USB 2 ENTRADAS MICRO Y TROMPETA C/UNIDAD7X11 40W PLASTICO BLA</t>
  </si>
  <si>
    <t>01 LAPTOP DELL 15-5559</t>
  </si>
  <si>
    <t>01 PZA LAPTOP MARCA DELL 15-555</t>
  </si>
  <si>
    <t>01 MOTO CASCO CACHUCHA AZUL SERIE 35CPFTDE2G1024346 CILINDRAJE 125 MOTO NUEVA SIN RODAR MARCA ITALIKA MODELO FT125 AÑO 2016 ROJA NUM DE MOTOR LC157FMINE127291 HECHO EN MEXICO</t>
  </si>
  <si>
    <t>01 MOTOR VERTICAL DE FLECHA HUECA DE 125 HP 4 POLOS ARMAZON 444 TP SIEMENS PRODDER ACCION 4 NO. DE SERIE: F12T0022HS24</t>
  </si>
  <si>
    <t>01 MOTOR VERTICAL DE FLECHA HUECA DE 150 HP 4 POLOS ARMAZON 445 TP SIEMENS PRODDER ACCION 4 NO. DE SERIE: Q2D14T0023HS1</t>
  </si>
  <si>
    <t>01 CUERPO DE TAZONES MARCA GM MODELO PF70-OH DE 2 PASOS SUCCION 12" Y DESCARGA DE 12" ROSCADA PARA UN GASTO DE 160 LPS, CDT 50 METROS PARA USARSE CON MOTOR DE 25 HP PRODDER ACCION 5</t>
  </si>
  <si>
    <t>01 CUERPO DE TAZONES MARCA GM MODELO PF70-OH DE 3 PASOS SUCCION 12" Y DESCARGA DE 12" ROSCADA PARA UN GATO DE 165 LPS, CDT 45 METROS PARA USARSE CON MOTOR DE 25 HP PRODDER ACCION 5</t>
  </si>
  <si>
    <t>01 PZA MOTOR SUMERGIBLE 75 HP 8" 3F460V 60 HHZ REBOBONABLE MARCA SAER</t>
  </si>
  <si>
    <t>01 CORTADORA DE PAVIMENTO AZUL/NEGRO FELSA/KOHLER NO. SERIE: 003477/4535601878</t>
  </si>
  <si>
    <t>01 PZA DE RADIO ANALOGICO MODELO TK2000K MARCA KENWOOD N/S B5801239</t>
  </si>
  <si>
    <t>01 PZA DE RADIO BASE KENWOOD VHF  NUM DE SERIE B5A13428</t>
  </si>
  <si>
    <t>01 PZA FUENTE DE PODER 10AMP 12V CONTINUOS NEGRO</t>
  </si>
  <si>
    <t>01 MOTOBOMBA HONDA MOD. WXB20XM MODELO WB20XM NUM MOTOR JH168F-GCAAH-4834853</t>
  </si>
  <si>
    <t>01 MOTOBOMBA HONDA MOD. WXB20XM MODELO WB20XM NUM MOTOR JH168F-GCAAH-4834803</t>
  </si>
  <si>
    <t>01 TRANSFORMADOR TIPO POSTE DE 75 KVA MARCA CONTINENTAL ELECTRIC 440/254</t>
  </si>
  <si>
    <t xml:space="preserve">01 MOTOR SUMERGIBLE MARCA SAER DE 50 HP DE 8" DE DIAMETRO </t>
  </si>
  <si>
    <t>01 COMPUTADORA DELL INSPIRON</t>
  </si>
  <si>
    <t>01 MONITOR DELL COLOR NEGRO</t>
  </si>
  <si>
    <t>01 ESTANTE DE METAL HUSKY 4N</t>
  </si>
  <si>
    <t xml:space="preserve">01 MINISPLIT BENELUX 12000 BTU 220 VOLTS </t>
  </si>
  <si>
    <t>01 COMPUTADORA DELL VOSTRO 14</t>
  </si>
  <si>
    <t>01 ANTENA BASE VHF OMNIDIRECCIONAL</t>
  </si>
  <si>
    <t>01 RADIO ANALOGICO DE 50 WHATTS</t>
  </si>
  <si>
    <t xml:space="preserve">BOMBA TIPO TURBINA LUB AGUA DE 165 LPS  MARCA GM MODELO PF70-OH DE 2 PASOS </t>
  </si>
  <si>
    <t>01 MOTOBOMBA NUEVA HONDA 4 TIEMPOS MODELO: WB20XM-MFX, NO. DE SERIE: WAAL-1004096, NO. MOTOR: GCAAH-4915190</t>
  </si>
  <si>
    <t>01 MINISPLIT BENELUX 18000 BTU 124-220V/60HZ FRIO</t>
  </si>
  <si>
    <t>01 MOTOR SUMERGIBLE DE 75HP/440V. MARCA SAER 3F 60HZ NEMA 8</t>
  </si>
  <si>
    <t>01 ESCANER EPSON DS-530 S/N: X2HJ025681</t>
  </si>
  <si>
    <t>01 MOTOR FRANKLIN DE 50HP</t>
  </si>
  <si>
    <t>01 EQ. COMPUTADORA MARCA ACER- DESKTOP ALL IN ONE</t>
  </si>
  <si>
    <t>01 BOMBA SUMERGIBLE ALTAMIRA 50HP AC. INOX. AC. 6"</t>
  </si>
  <si>
    <t>01 MOTOR SUMERGIBLE ALTAMIRA 6" 50HP 3X460V AGUA</t>
  </si>
  <si>
    <t>01 MOTOR SUMERGIBLE ALTAMIRA 8" 75HP 3X460V AGUA</t>
  </si>
  <si>
    <t>01 LAPTOP HP 15-DA0016LA</t>
  </si>
  <si>
    <t>01 PC DE ESCRITORIO HP 280 G3 SFF, INTEL CORE I7, 8GB, 1000GB, DVD+RW WINDOWS 10 PRO + MONITOR HP N246V, 23,8 PULGADAS, 1920 X 1080 PIXELES, WIDE SCREEN, 100 VESA</t>
  </si>
  <si>
    <t>01 MOTOR SUMERGIBLE COVERCO 50HP 3F 440V. 6" S/N:50298516</t>
  </si>
  <si>
    <t>01 MEGAOHMETRO 1503 MARCA FLUKE</t>
  </si>
  <si>
    <t>01 ARRANCADOR SIEMENS ATR 75HP 3F 440V</t>
  </si>
  <si>
    <t>01 PC LENOVO CELER 2,0GHZ RAM 4GB, HD 500</t>
  </si>
  <si>
    <t>01 EQUIPO DE COMPUTO (TARJETA MADRE GIGABYTE DDR4-SDRAM 1151, GABINETE MINIA TX ACTECK BERN C/FUENTE, PROCESADOR INTEL CORE I7-7700 3,6 GHZ, RAM ADATA 8GB, DDR4, 2400MHZ, TARJETA DE RED TP-LINK TG-3468 GIGABIT, COMBO LOGITECH TEC/MOUSE MK 120,  DISCO DURO SEA GATE 1T SATA 7200RPM)</t>
  </si>
  <si>
    <t>01 EQUIPO DE COMPUTO (HP 280 G3 SFF I5 8GB DV DRW W10PRO, CPU 8CG851BCYX, 8CG8502V79/MON V203P, 20KD/6CM7450QRF, 6CM726080R)</t>
  </si>
  <si>
    <t>01 MINISPLIT PLATINO AC 24000 BTU 220V 60HZ R410A</t>
  </si>
  <si>
    <t>01 RELEVADOR BIMETALICO DE 50 A 200 AMPERES SIEMENS</t>
  </si>
  <si>
    <t>01 EQUIPO DE COMPUTO DESKTOP</t>
  </si>
  <si>
    <t>01 MARTILLO DEMOLEDOR HEXAGONAL, MODELO 0611300A0G0 MARCA BOSCH</t>
  </si>
  <si>
    <t>01 MINISPLIT 24000BTUS 208-230V GREEN PLUS</t>
  </si>
  <si>
    <t>01 COMPUTADORA DE ESCRITORIO ENSAMBLADA CON LAS SIGUIENTES CARACTERISTICAS: PROCESADOR CI5 A 2.8GHZ, MEMORIA RAM 4GB, DISCO DURO DE 1TB, KIT TECLADO Y MOUSE + MONITOR DE 18.5"</t>
  </si>
  <si>
    <t>01 MOTOR FRANKLIN 75 HP 460V 3F 8" S/N: 17 K 19-16000328</t>
  </si>
  <si>
    <t>01 COMPUTADORA ENSAMBLADA I3 4GB 1TB</t>
  </si>
  <si>
    <t>01 LAPTOP LENOVO IDEAPAD 330S15KK N.S.: PF1MSEEC</t>
  </si>
  <si>
    <t>01 LAPTOP HP 15-DW005LA 8GB/1TB</t>
  </si>
  <si>
    <t>HIPOCLORADOR MILTON ROY MODELO C761-468TP</t>
  </si>
  <si>
    <t>5 MOTOCARRO CON ARRANQUE ELECTRICO Y PEDAL ESTRIBO TRASERO Y RADIADOR</t>
  </si>
  <si>
    <t>511 1  011  4</t>
  </si>
  <si>
    <t>291 1  015  07  02</t>
  </si>
  <si>
    <t>511 1  011  6</t>
  </si>
  <si>
    <t xml:space="preserve">511 1  011  7 </t>
  </si>
  <si>
    <t>564 1  001  01  02</t>
  </si>
  <si>
    <t>511 1  005  01 07</t>
  </si>
  <si>
    <t>511 1  002  01</t>
  </si>
  <si>
    <t>511 1 006  01 1</t>
  </si>
  <si>
    <t>511 1 007 036</t>
  </si>
  <si>
    <t>01 SILLÓN EJEC. RESPALDO ALTO MODELO 1265-EHE72</t>
  </si>
  <si>
    <t>04 LLAVE PERICO MOD. IREGA 12"</t>
  </si>
  <si>
    <t>2 SILLONES FIJOS PIEL PRECIO UNIT. $ 2,121.87</t>
  </si>
  <si>
    <t>2 SILLONES DE VISITA COLOR NEGRO PLIANA MOD. VENECIA PRECIO UNITARIO $ 1,156.00</t>
  </si>
  <si>
    <t>1 AIRE ACONDICIONADO TIPO MINI-SPLIT MCA. TEMPSTAR DE 2" TON. MOD. CEVA-024 SERIE:970004-100 MOD.FBA1866 SERIE:L981965738</t>
  </si>
  <si>
    <t>1 LIBRERO DE MADERA DE CEDRO.</t>
  </si>
  <si>
    <t>3 ARCHIVEROS DE MADERA DE CUATRO GAVETAS. PRECIO UNIT. $ 1,450.00</t>
  </si>
  <si>
    <t>03 MESAS DE TRABAJO ALTA MOD.MAG-4TPGN</t>
  </si>
  <si>
    <t>01 PZA. MUEBLE PRINTAFORM S-208M</t>
  </si>
  <si>
    <t>02 MESA DE TRABAJO ALTA MODELO MAG-4TPGN</t>
  </si>
  <si>
    <t>01 MESA ESQUINERA MOD. ME3624TPGN</t>
  </si>
  <si>
    <t>01 PZA. DE ENGARGOLADORA KOMBO 500 CON NO. SERIE LC06505 EQUIPO DE LA MARCA GBC CTA. CON 1 AÑO GARANTIA</t>
  </si>
  <si>
    <t>01 MESA DE TRABAJO ALTA MOD. MA6-4TPGN</t>
  </si>
  <si>
    <t>01 GABINETE MOVIL 2/GAVETAS MOD.GM2NM</t>
  </si>
  <si>
    <t>02 MESAS DE TRABAJO ALTA MOD. MA-4TPGN</t>
  </si>
  <si>
    <t>02 GABINETE MOVIL 2/GAVETAS MOD.GM2NM</t>
  </si>
  <si>
    <t>01 MESA PENINSULAR GOTA DERECHA MOD.PG-8DTPGN</t>
  </si>
  <si>
    <t>02 MESA DE TRABAJO ALTA MODELO MA6024TPGN</t>
  </si>
  <si>
    <t>01 GABINETE MOVIL 2 GAVETAS MODELO GA2NM</t>
  </si>
  <si>
    <t>01 MESA ESQUINERA MOD. ME-24TPGN</t>
  </si>
  <si>
    <t>01 ESCRITORIO DIRECCIÓN CON PEDESTAL DE 180 X 85 X 75 C/CAOBA</t>
  </si>
  <si>
    <t>03 SILLONES DE 2 PZAS.NEGRO MOD.123-T</t>
  </si>
  <si>
    <t>01 PLANTA ELECTRICA MODELO JD-450 MARCA IGSA DE 450 KW 440 VOLTS DE OPERACIÓN MANUAL</t>
  </si>
  <si>
    <t>01 PZA KIT BALANCE EASYLINE TECLADO Y MOUSE GABINETE ACTECK ARXMAX 500W CASE MEMORIA KINGSTON KVR1333D3N9/4GB PROCESADOR INTEL CELERON G440 TARJETA MADRE INTEL DH61HO LECTOR DE TARJETAS INTERNO ACR240ACTECK VENTILADOR 120X120X25MM NEGRO DISCO DURO SEAGATE INTERNO 500GB SATA QUEMADOR INTERNO DVD SAMSUNG</t>
  </si>
  <si>
    <t>01 LAPTOP HP 14-CM0021LA 4GB/500G</t>
  </si>
  <si>
    <t>01 MINISPLIT 1800BTU 220V-60HZ BENELUX</t>
  </si>
  <si>
    <t>01 MOTOR SUMERGIBLE MARCA FRANKLIN ELECTRIC DE 7.5HP 230 VOLTS 3 FASES 60HZ 3500 RPM NEMA 4</t>
  </si>
  <si>
    <t>01 TERMOMAGNETICO PARA 7.5P TRIFASICO 230 VOLTS CON BOTONERAS DE ARRANQUE Y PARO</t>
  </si>
  <si>
    <t>01 MOTOR SUMERGIBLE MARCA FRANKLIN ELECTRIC DE 5 HP 230 VOLTS 1 FASES 3500 RPM NEMA 4</t>
  </si>
  <si>
    <t>01 ARRANCADOR A TENSION PLENA MARCA FRANKLIN ELECTRIC DE 10 HP 220 VOLTS CON UN RANGO DE AMPERAJE DE 22-32 AMP</t>
  </si>
  <si>
    <t>01 G-SUITE BASIC LICENCIA ANUAL</t>
  </si>
  <si>
    <t>01 MOTOBOMBA HONDA 4 TIEMPOS WB20XM‐MFX No DE SERIE: WAAL‐1017036 No DE MOTOR: GCAAH‐5840333 ROJO</t>
  </si>
  <si>
    <t>01 LAPTOP HP 14-CK00441A</t>
  </si>
  <si>
    <t>01 PERTIGA TELESCOPICA TRIANGULAR DE 8 SECCIONES</t>
  </si>
  <si>
    <t>01 DESMALEZADORA STHIL FS-85 4137-200-0350</t>
  </si>
  <si>
    <t>01 RADIO MOVIL CHF 136-174 MHZ, 50 WATTS 16C TK-7302H-KENWOOD</t>
  </si>
  <si>
    <t>01 DESKTOP VOSTRO 3681 4GB CORE I3 TB W-10 DELL (INLCUYE TECLADO Y MOUSE USB ALAMBRICO KM104 VORAGO)</t>
  </si>
  <si>
    <t>02 COMPUTADORA NOTEBOOK MARCA LENOVO,  PROCESADOR: AMD RYZEN 3 3200U PROCESSOR (2,60GHZ 1MB) SISTEMA OPERATIVO: WINDOWS 10 HOME SINGLE LANGUAGE 64 MEMORIA: 8.0GB PC4‐19200 DDR4 SODIMM 2400MHZ ALMACENAMIENTO: 2TB 5400 RPM, MARCA LENOVO, PROCESADOR: AMD RYZEN 3 3200U PROCESSOR (2,60GHZ 1MB) SISTEMA OPERATIVO: WINDOWS 10 HOME SINGLE LANGUAGE 64 MEMORIA: 8.0GB PC4‐19200 DDR4 SODIMM 2400MHZ ALMACENAMIENTO: 2TB 5400 RPM</t>
  </si>
  <si>
    <t>01 PROYECTOR SPECTRA MODELO 82904 110 V 3000 LUMINES</t>
  </si>
  <si>
    <t>01 BOMBA MARCA ITSA MODELO 71362-5. 170LPS CDT50 METROS SALIDA DE 12"</t>
  </si>
  <si>
    <t>01 BOMBA MARCA ITSA MODELO 71362-5. 160LPS CDT50 METROS SALIDA DE 12"</t>
  </si>
  <si>
    <t>01 BOMBA MARCA ITSA MODELO 71362-5. 160LPS CDT 45 METROS SALIDA DE 12"</t>
  </si>
  <si>
    <t>01 MOTOR VERTICAL FLECHA HUECA DE 125 HP 3 FASES 4 POLOS 1750RPM 440 VOLTS MARCA SIEMENS</t>
  </si>
  <si>
    <t>01 MOTOR VERTICAL FLECHA HUECA DE 150 HP 3 FASES 4 POLOS 1750RPM 440 VOLTS MARCA SIEMENS</t>
  </si>
  <si>
    <t>01 MOTOR MARCA GRUNDFOS DE 5 HP EN 230 VOLTS 3F 4"</t>
  </si>
  <si>
    <t>01 MOTOR SUMERGIBLE MARCA FRANKLIN ELECTRIC DE 10 HP 230</t>
  </si>
  <si>
    <t>01 MOTOR SUMERGIBLE MARCA FRANKLIN ELECTRIC SERIE: COVERCO  DE 5 HP 230V 1F NEMA 4 Y CAJA DE CONTROL</t>
  </si>
  <si>
    <t>01 MOTOR SUMERGIBLE COVERCO 50 HP 3F 460V ACERO 304 DIAMETRO 6"</t>
  </si>
  <si>
    <t>01 MEDIDOR DE AGUA MARCA TECNIDRO NO. DE SERIE: R1616030</t>
  </si>
  <si>
    <t>01 MARTILLO DEMOLEDOR (COMBO) COD. 106DWD25960</t>
  </si>
  <si>
    <t>01 CORTADORA DE CONCRETO 14" LONCIN TKA-FS450</t>
  </si>
  <si>
    <t>01 GENERADOR POWERMATE DE 5000 CX</t>
  </si>
  <si>
    <t>01 MARTILLO DEMOLEDOR 30KG HEXAGONAL 1 1/8</t>
  </si>
  <si>
    <t>01 CORTADORA DE CONCRETO MOTOR LONCIN 13HP 14" A 18"</t>
  </si>
  <si>
    <t>01 GENERADOR DE LUZ 5500W</t>
  </si>
  <si>
    <t>01 DESKTOP LENOVO IDEACENTRE A540</t>
  </si>
  <si>
    <t>01 DESKTOP HP SF01 AF1004BLA</t>
  </si>
  <si>
    <t>01 MAQUINA DE NIEVE ARTIFICIAL</t>
  </si>
  <si>
    <t>01 PODADORA C/MOTOR A GASOLINA 20" 5HP</t>
  </si>
  <si>
    <t>01 COMPUTADORA DE ESCRITORIO ALL IN ONE MARCA LENOVO No. DE SERIE: SMP20YC2Y</t>
  </si>
  <si>
    <t>PERTIGA TELESCOPICA REDONDA HETSA 10.7 MTS 8 SECC (HETP107)</t>
  </si>
  <si>
    <t>DESKTOP OPTIPLEX 7470 AIO. MCA DELL, PERFORMARCE INTEL 15, 8GB MEMORIA</t>
  </si>
  <si>
    <t>01 BANCO CAPACITOR DE 40 KVAR480 VOLTS CON INTERRUPTOR TERMOMAGNETICO INTEGRADOS (3 FASES)</t>
  </si>
  <si>
    <t>01 CPU DELL OPTIPLEX 790 O 990 INTEL CORE i3 DE 2DA GENERACIÒN MONITOR DE 19" LECTOR DVD SALIDA VGA Y DISPLAYPORT 120 GB DE DISCO DURO, 4 GB DE MEMORIA RAM DDR3 WINDOWS 10 PRO OFFICE 2019, TECLADO Y MOUSE CLABE A/C WEB CAM</t>
  </si>
  <si>
    <t>01 LENOVO TINKCENTRE M81 INTEL CORE i5 DE 2DA GENERACIÒN LECTOR QUEMADOR PUERTOS USB TOTAL 10 SALIDA VGA Y DISPLAYPORT 500GB DISCO HDD, 8GB DE MEMORIA RAM DDR3 WINDOWS 10 PRO OFFICE 2019, TECLADO-MOUSE CABLES A/C Y</t>
  </si>
  <si>
    <t>01 MOTOCICLETA FT 125 ROJA CASCO CACHUCHA AZUL, NÚM. DE SERIE: 3SCPFTDE5H1019546; MOTO NUEVA SIN RODAR MARCA ITALIKA; AÑO 2017 NO. MOTOR: LC157FMIPE194853 M-24</t>
  </si>
  <si>
    <t>1 MOTO ITALIKA FT125 MOD. 2016 M-23</t>
  </si>
  <si>
    <t>511 1  006  01  6</t>
  </si>
  <si>
    <t>511 1  006  01  7</t>
  </si>
  <si>
    <t>519 1  003  01  03</t>
  </si>
  <si>
    <t>511 1  006  01  8</t>
  </si>
  <si>
    <t>511 1  002  02  5</t>
  </si>
  <si>
    <t>511 1  006  01  9</t>
  </si>
  <si>
    <t>511 1  002  02  6</t>
  </si>
  <si>
    <t>511 1  006  01  10</t>
  </si>
  <si>
    <t>511 1  006  01  11</t>
  </si>
  <si>
    <t>511 1  002  02  8</t>
  </si>
  <si>
    <t>511 1  006  01  12</t>
  </si>
  <si>
    <t>511 1  004  01  54</t>
  </si>
  <si>
    <t>511 1  011  15</t>
  </si>
  <si>
    <t>511 1  006  01  14</t>
  </si>
  <si>
    <t>511 1  006  01  15</t>
  </si>
  <si>
    <t>511 1  006  01  17</t>
  </si>
  <si>
    <t>511 1  006  01  18</t>
  </si>
  <si>
    <t>591  1  001  01  5</t>
  </si>
  <si>
    <t>591 1  001  01  01</t>
  </si>
  <si>
    <t>564 1  001  01  10</t>
  </si>
  <si>
    <t>591 1  001  01  02</t>
  </si>
  <si>
    <t>549 1  002  01  01</t>
  </si>
  <si>
    <t>591 1  001  01  03</t>
  </si>
  <si>
    <t>564 1  001  01  25</t>
  </si>
  <si>
    <t>511 1  007  109</t>
  </si>
  <si>
    <t>549 1  002  01  02</t>
  </si>
  <si>
    <t>564 1  001  01  24</t>
  </si>
  <si>
    <t>564 1  001  01  07</t>
  </si>
  <si>
    <t>562 1  012  05</t>
  </si>
  <si>
    <t>562 1  012  07</t>
  </si>
  <si>
    <t>591 1  001  01  18</t>
  </si>
  <si>
    <t>541 1  002  01  04</t>
  </si>
  <si>
    <t>519 1 005 005</t>
  </si>
  <si>
    <t>511 1 011  28</t>
  </si>
  <si>
    <t>511  1  011  29</t>
  </si>
  <si>
    <t>562  1  013  01 3</t>
  </si>
  <si>
    <t>511 1 011  30</t>
  </si>
  <si>
    <t>562  1 001 02 18</t>
  </si>
  <si>
    <t>562 1 002  8</t>
  </si>
  <si>
    <t>519 1 003  1</t>
  </si>
  <si>
    <t>564 1 001 02 010</t>
  </si>
  <si>
    <t>515 1 012 28</t>
  </si>
  <si>
    <t>515 1 005 56</t>
  </si>
  <si>
    <t>562 1 012 008</t>
  </si>
  <si>
    <t>541 1 001  01 012</t>
  </si>
  <si>
    <t>564 1 001  01 011</t>
  </si>
  <si>
    <t>564 1 001  01 012</t>
  </si>
  <si>
    <t>562 1 010  24</t>
  </si>
  <si>
    <t>515 1 001  01 34</t>
  </si>
  <si>
    <t>597 1 001  01  01</t>
  </si>
  <si>
    <t>515 1 012  29</t>
  </si>
  <si>
    <t>565 1 001 02  36</t>
  </si>
  <si>
    <t>515 1 005  57</t>
  </si>
  <si>
    <t>515 1 012 30</t>
  </si>
  <si>
    <t>515 1 012 31</t>
  </si>
  <si>
    <t>511 1 010 52</t>
  </si>
  <si>
    <t>515 1 005 58</t>
  </si>
  <si>
    <t>511 1 006  01 24</t>
  </si>
  <si>
    <t>515 1 016 11</t>
  </si>
  <si>
    <t>519 1 008 006</t>
  </si>
  <si>
    <t>562 1 002 11</t>
  </si>
  <si>
    <t>597 1 001 01 002</t>
  </si>
  <si>
    <t>597 1 006  01 003</t>
  </si>
  <si>
    <t>515 1 012 32</t>
  </si>
  <si>
    <t>515 1 003 2</t>
  </si>
  <si>
    <t>515 1 012 33</t>
  </si>
  <si>
    <t>562 1 010 27</t>
  </si>
  <si>
    <t>515 1 012 34</t>
  </si>
  <si>
    <t>566 1 004 01 006</t>
  </si>
  <si>
    <t>562 1 010 29</t>
  </si>
  <si>
    <t>511 1 001 138</t>
  </si>
  <si>
    <t>291 1 026 5</t>
  </si>
  <si>
    <t>291 1 035 1</t>
  </si>
  <si>
    <t>291 1 035 2</t>
  </si>
  <si>
    <t>564 1 001 01 013</t>
  </si>
  <si>
    <t>562 1 001 02 28</t>
  </si>
  <si>
    <t>515 1 005 62</t>
  </si>
  <si>
    <t>515 1 005 63</t>
  </si>
  <si>
    <t>562 1 010 37</t>
  </si>
  <si>
    <t>562 1 001 02 33</t>
  </si>
  <si>
    <t>562 1 001 02 34</t>
  </si>
  <si>
    <t>562 1 001 02 35</t>
  </si>
  <si>
    <t>562 1 001 02 36</t>
  </si>
  <si>
    <t>511 1 010 152</t>
  </si>
  <si>
    <t>562 1 001 02 37</t>
  </si>
  <si>
    <t>515 1 001 01 33</t>
  </si>
  <si>
    <t>564 1 001 01 015</t>
  </si>
  <si>
    <t>567 1 001 5</t>
  </si>
  <si>
    <t>515 1 001 01 34</t>
  </si>
  <si>
    <t>511 1 003 01 155</t>
  </si>
  <si>
    <t>515 1 001 01 35</t>
  </si>
  <si>
    <t>515 1 001 01 36</t>
  </si>
  <si>
    <t>511 1 003 156</t>
  </si>
  <si>
    <t>515 1 005 66</t>
  </si>
  <si>
    <t>562 1 001 02 39</t>
  </si>
  <si>
    <t>562 1 001 02 40</t>
  </si>
  <si>
    <t>564 1 001 01 017</t>
  </si>
  <si>
    <t>562 1 001 02 43</t>
  </si>
  <si>
    <t>562 1 010 44</t>
  </si>
  <si>
    <t>562 1 001 02 45</t>
  </si>
  <si>
    <t>562 1 002 15</t>
  </si>
  <si>
    <t>562 1 002 16</t>
  </si>
  <si>
    <t>564 1 001 01 018</t>
  </si>
  <si>
    <t>562 1 001 02 48</t>
  </si>
  <si>
    <t>562 1 010 45</t>
  </si>
  <si>
    <t>564 1 001 01 019</t>
  </si>
  <si>
    <t>562 1 002 17</t>
  </si>
  <si>
    <t>564 1 001 01 020</t>
  </si>
  <si>
    <t>564 1 001 01 22</t>
  </si>
  <si>
    <t>562 1 002 18</t>
  </si>
  <si>
    <t>515 1 002 01 058</t>
  </si>
  <si>
    <t>515 1 003 03 059</t>
  </si>
  <si>
    <t>515 1 003 03 060</t>
  </si>
  <si>
    <t>294 1 018 1</t>
  </si>
  <si>
    <t>294 1 019 1</t>
  </si>
  <si>
    <t>294 1 022 1</t>
  </si>
  <si>
    <t>294 1 023 1</t>
  </si>
  <si>
    <t>519 1 002 01 23</t>
  </si>
  <si>
    <t>294 1 024 1</t>
  </si>
  <si>
    <t>515 1 011 7</t>
  </si>
  <si>
    <t>549 1 002 01 012</t>
  </si>
  <si>
    <t>549 1 002 01 013</t>
  </si>
  <si>
    <t>549 1 002 01 014</t>
  </si>
  <si>
    <t>564 1 001 01 022</t>
  </si>
  <si>
    <t>562 1 001 02 49</t>
  </si>
  <si>
    <t>562 1 009 034</t>
  </si>
  <si>
    <t>515 1 001 01 062</t>
  </si>
  <si>
    <t>565 1 001 02 40</t>
  </si>
  <si>
    <t>562 1 013 01 035</t>
  </si>
  <si>
    <t>562 1 001 02 50</t>
  </si>
  <si>
    <t>515 1 010 01 7</t>
  </si>
  <si>
    <t>564 1 001 01 023</t>
  </si>
  <si>
    <t>562 1 001 02 51</t>
  </si>
  <si>
    <t>515 1 001 01 38</t>
  </si>
  <si>
    <t>515 1 001 01 39</t>
  </si>
  <si>
    <t>515 1 012 40</t>
  </si>
  <si>
    <t>515 1 002 01 069</t>
  </si>
  <si>
    <t>515 1 004 070</t>
  </si>
  <si>
    <t>562 1 008 039</t>
  </si>
  <si>
    <t>562 1 011 2</t>
  </si>
  <si>
    <t>515 1 001 01 071</t>
  </si>
  <si>
    <t>562 1 010 46</t>
  </si>
  <si>
    <t>515 1 001 01 40</t>
  </si>
  <si>
    <t>515 1 001 01 41</t>
  </si>
  <si>
    <t>515 1 001 01 42</t>
  </si>
  <si>
    <t>515 1 012 41</t>
  </si>
  <si>
    <t>562 1 002 19</t>
  </si>
  <si>
    <t>562 1 010 47</t>
  </si>
  <si>
    <t>515 1 001 01 43</t>
  </si>
  <si>
    <t>515 1 001 01 089</t>
  </si>
  <si>
    <t>515 1 011 01 090</t>
  </si>
  <si>
    <t>591 1 001 01 005</t>
  </si>
  <si>
    <t>519 1 011 01 008</t>
  </si>
  <si>
    <t>562 1 012 01</t>
  </si>
  <si>
    <t>515 1 010 94</t>
  </si>
  <si>
    <t>521 1 011 01 02</t>
  </si>
  <si>
    <t>515 1 002 02</t>
  </si>
  <si>
    <t>515 1 002 03</t>
  </si>
  <si>
    <t>549 1 002 01 023</t>
  </si>
  <si>
    <t>562 1 010 48</t>
  </si>
  <si>
    <t>562 1 010 49</t>
  </si>
  <si>
    <t>562 1 001 02 52</t>
  </si>
  <si>
    <t>562 1 001 02 53</t>
  </si>
  <si>
    <t>562 1 010 50</t>
  </si>
  <si>
    <t>567 1 001 6</t>
  </si>
  <si>
    <t>565 1 001 02 41</t>
  </si>
  <si>
    <t>565 1 001 02 42</t>
  </si>
  <si>
    <t>515 1 012 27</t>
  </si>
  <si>
    <t>562 1 002 20</t>
  </si>
  <si>
    <t>562 1 002 21</t>
  </si>
  <si>
    <t>566 1 004 01 5</t>
  </si>
  <si>
    <t>562 1 010 51</t>
  </si>
  <si>
    <t>515 1 001 01 44</t>
  </si>
  <si>
    <t>515 1 011 01 91</t>
  </si>
  <si>
    <t>511 1 012 3</t>
  </si>
  <si>
    <t>564 1 001 02 24</t>
  </si>
  <si>
    <t>515 1 001 01 45</t>
  </si>
  <si>
    <t>294 1 005 9</t>
  </si>
  <si>
    <t>565 1 001 02 43</t>
  </si>
  <si>
    <t>549 1 002 01 024</t>
  </si>
  <si>
    <t>549 1 002 01 025</t>
  </si>
  <si>
    <t>562 1 002 06 31</t>
  </si>
  <si>
    <t>566 1 002 01 007</t>
  </si>
  <si>
    <t>566 1 002 01 008</t>
  </si>
  <si>
    <t>566 1 002 01 009</t>
  </si>
  <si>
    <t>566 1 002 01 010</t>
  </si>
  <si>
    <t>566 1 002 01 011</t>
  </si>
  <si>
    <t>566 1 002 01 012</t>
  </si>
  <si>
    <t>566 1 002 01 013</t>
  </si>
  <si>
    <t>566 1 002 01 014</t>
  </si>
  <si>
    <t>564 1 001 02 025</t>
  </si>
  <si>
    <t>562 1 010 52</t>
  </si>
  <si>
    <t>562 1 010 53</t>
  </si>
  <si>
    <t>515 1 003 3</t>
  </si>
  <si>
    <t>01 BANCO DE CAPACITORES FIJO 40KVAR EN 480V CON TERMOMAGNETICO SIEMENS</t>
  </si>
  <si>
    <t>01 BANCO DE CAPACITORES  DE 20 KVAR 220 VOLTS TRIFASICO CON INTERRUPTOR  INTEGRADO</t>
  </si>
  <si>
    <t>01 BANCO DE CAPACITORES  DE 15 KVAR 220 VOLTS TRIFASICO CON INTERRUPTOR  INTEGRADO</t>
  </si>
  <si>
    <t>515 1 001 01 46</t>
  </si>
  <si>
    <t>562 1 010 54</t>
  </si>
  <si>
    <t>562 1 010 55</t>
  </si>
  <si>
    <t>515 1 002 04</t>
  </si>
  <si>
    <t>515 1 001 01 47</t>
  </si>
  <si>
    <t>562 1 010 56</t>
  </si>
  <si>
    <t>562 1 009 02</t>
  </si>
  <si>
    <t>562 1 018 53</t>
  </si>
  <si>
    <t>515 1 001 01 48</t>
  </si>
  <si>
    <t>515 1 001 01 49</t>
  </si>
  <si>
    <t>515 1 001 01 50</t>
  </si>
  <si>
    <t>515 1 001 01 51</t>
  </si>
  <si>
    <t>564 1 001 02 026</t>
  </si>
  <si>
    <t>566 1 009 010 1</t>
  </si>
  <si>
    <t>515 1 001 01 52</t>
  </si>
  <si>
    <t>567 1 001 8</t>
  </si>
  <si>
    <t>549 1 002 01 026</t>
  </si>
  <si>
    <t>564 1 001 02 027</t>
  </si>
  <si>
    <t>515 1 001 01 53</t>
  </si>
  <si>
    <t>562 1 010 57</t>
  </si>
  <si>
    <t>515 1 001 01 54</t>
  </si>
  <si>
    <t>515 1 001 01 55</t>
  </si>
  <si>
    <t>515 1 001 01 56</t>
  </si>
  <si>
    <t>515 1 001 01 57</t>
  </si>
  <si>
    <t>515 1 001 01 58</t>
  </si>
  <si>
    <t>515 1 001 01 59</t>
  </si>
  <si>
    <t>564 1 001 02 028</t>
  </si>
  <si>
    <t>549 1 002 01 027</t>
  </si>
  <si>
    <t>566 1 010 57</t>
  </si>
  <si>
    <t>566 1 017 8</t>
  </si>
  <si>
    <t>566 1 010 58</t>
  </si>
  <si>
    <t>566 1 017 9</t>
  </si>
  <si>
    <t>597 1 006 01 004</t>
  </si>
  <si>
    <t>562 1 002 22</t>
  </si>
  <si>
    <t>515 1 001 01 60</t>
  </si>
  <si>
    <t>562 1 011 7</t>
  </si>
  <si>
    <t>567 1 001 9</t>
  </si>
  <si>
    <t>564 1 001 02 029</t>
  </si>
  <si>
    <t>515 1 001 01 61</t>
  </si>
  <si>
    <t>515 1 001 01 62</t>
  </si>
  <si>
    <t>521 1 003 01 3</t>
  </si>
  <si>
    <t>562 1 010 58</t>
  </si>
  <si>
    <t>562 1 010 60</t>
  </si>
  <si>
    <t>562 1 010 61</t>
  </si>
  <si>
    <t>562 1 010 62</t>
  </si>
  <si>
    <t>566 1 010 63</t>
  </si>
  <si>
    <t>566 1 010 64</t>
  </si>
  <si>
    <t>566 1 010 65</t>
  </si>
  <si>
    <t>566 1 010 66</t>
  </si>
  <si>
    <t>567 1 012 01</t>
  </si>
  <si>
    <t>567 1 001 7</t>
  </si>
  <si>
    <t>566 1 002 02</t>
  </si>
  <si>
    <t>567 1 001 10</t>
  </si>
  <si>
    <t>515 1 001 01 63</t>
  </si>
  <si>
    <t>515 1 001 01 64</t>
  </si>
  <si>
    <t>529 1 002 01 1</t>
  </si>
  <si>
    <t>567 1 001 11</t>
  </si>
  <si>
    <t>515 1 001 01 65</t>
  </si>
  <si>
    <t>567 1 001 12</t>
  </si>
  <si>
    <t>567 1 001 13</t>
  </si>
  <si>
    <t>515 1 001 01 66</t>
  </si>
  <si>
    <t>566 1 002 01 015</t>
  </si>
  <si>
    <t>566 1 002 01 016</t>
  </si>
  <si>
    <t>566 1 002 01 017</t>
  </si>
  <si>
    <t>566 1 002 01 018</t>
  </si>
  <si>
    <t>515 1 001 01 67</t>
  </si>
  <si>
    <t>515 1 001 01 68</t>
  </si>
  <si>
    <t>515 1 001 01 69</t>
  </si>
  <si>
    <t>562 1 003 53</t>
  </si>
  <si>
    <t>CANTIDAD</t>
  </si>
  <si>
    <t>COSTO UNITARIO</t>
  </si>
  <si>
    <t>UNIDAD DE MEDIDA</t>
  </si>
  <si>
    <t>MONTO</t>
  </si>
  <si>
    <t>PIEZA</t>
  </si>
  <si>
    <r>
      <t xml:space="preserve">1  SUZUKI AZUL MOTOCICLETA MOD. 2005 NUMERO DE SERIE  LC6PAGA1950818342 NUMERO DE MOTOR 1E50FMG-490566   </t>
    </r>
    <r>
      <rPr>
        <b/>
        <sz val="10"/>
        <rFont val="Arial"/>
        <family val="2"/>
      </rPr>
      <t>MOVIL 53</t>
    </r>
  </si>
  <si>
    <t>BIENES MUEBLES 1996</t>
  </si>
  <si>
    <t>TOTAL BIENES MUEBLES 1996</t>
  </si>
  <si>
    <t>TOTAL BIENES MUEBLES 1997</t>
  </si>
  <si>
    <t>TOTAL BIENES MUEBLES 1998</t>
  </si>
  <si>
    <t>TOTAL BIENES MUEBLES 1999</t>
  </si>
  <si>
    <t>TOTAL BIENES MUEBLES 2000</t>
  </si>
  <si>
    <t>TOTAL BIENES MUEBLES 2001</t>
  </si>
  <si>
    <t>TOTAL BIENES MUEBLES 2003</t>
  </si>
  <si>
    <t>TOTAL BIENES MUEBLES 2004</t>
  </si>
  <si>
    <t>TOTAL BIENES MUEBLES 2005</t>
  </si>
  <si>
    <t>TOTAL BIENES MUEBLES 2006</t>
  </si>
  <si>
    <t>TOTAL BIENES MUEBLES 2007</t>
  </si>
  <si>
    <t>TOTAL BIENES MUEBLES 2008</t>
  </si>
  <si>
    <t>TOTAL BIENES MUEBLES 2009</t>
  </si>
  <si>
    <t>TOTAL BIENES MUEBLES 2010</t>
  </si>
  <si>
    <t>TOTAL BIENES MUEBLES 2011</t>
  </si>
  <si>
    <t>TOTAL BIENES MUEBLES 2012</t>
  </si>
  <si>
    <t>TOTAL BIENES MUEBLES 2013</t>
  </si>
  <si>
    <t>TOTAL BIENES MUEBLES 2014</t>
  </si>
  <si>
    <t>TOTAL BIENES MUEBLES 2015</t>
  </si>
  <si>
    <t>TOTAL BIENES MUEBLES 2016</t>
  </si>
  <si>
    <t>TOTAL BIENES MUEBLES 2017</t>
  </si>
  <si>
    <t>TOTAL BIENES MUEBLES 2018</t>
  </si>
  <si>
    <t>TOTAL BIENES MUEBLES 2019</t>
  </si>
  <si>
    <t>TOTAL BIENES MUEBLES 2020</t>
  </si>
  <si>
    <t>TOTAL BIENES MUEBLES 2021</t>
  </si>
  <si>
    <t>BIENES MUEBLES 1997</t>
  </si>
  <si>
    <t>BIENES MUEBLES 1998</t>
  </si>
  <si>
    <t>BIENES MUEBLES 1999</t>
  </si>
  <si>
    <t>BIENES MUEBLES 2000</t>
  </si>
  <si>
    <t>BIENES MUEBLES 2001</t>
  </si>
  <si>
    <t>BIENES MUEBLES 2003</t>
  </si>
  <si>
    <t>BIENES MUEBLES 2004</t>
  </si>
  <si>
    <t>BIENES MUEBLES 2005</t>
  </si>
  <si>
    <t>BIENES MUEBLES 2006</t>
  </si>
  <si>
    <t>BIENES MUEBLES 2007</t>
  </si>
  <si>
    <t>BIENES MUEBLES 2008</t>
  </si>
  <si>
    <t>BIENES MUEBLES 2009</t>
  </si>
  <si>
    <t>BIENES MUEBLES 2010</t>
  </si>
  <si>
    <t>BIENES MUEBLES 2011</t>
  </si>
  <si>
    <t>BIENES MUEBLES 2012</t>
  </si>
  <si>
    <t>BIENES MUEBLES 2013</t>
  </si>
  <si>
    <t>BIENES MUEBLES 2014</t>
  </si>
  <si>
    <t>BIENES MUEBLES 2015</t>
  </si>
  <si>
    <t>BIENES MUEBLES 2016</t>
  </si>
  <si>
    <t>BIENES MUEBLES 2017</t>
  </si>
  <si>
    <t>01 FT150 GRIS CASCO CACHUCHA SN: NA SERIE: 3SCPFTEE3K1102849 AÑO 2019 COLOR GRAFITO, MOTOR: LC162FMJSE022544 PEDIMENTO: HECHO EN MEXICO MOTO NUEVA SIN RODAR</t>
  </si>
  <si>
    <t>BIENES MUEBLES 2018</t>
  </si>
  <si>
    <t>BIENES MUEBLES 2019</t>
  </si>
  <si>
    <t>BIENES MUEBLES 2020</t>
  </si>
  <si>
    <t>BIENES MUEBLES 2021</t>
  </si>
  <si>
    <t>BIENES MUEBLES 2022</t>
  </si>
  <si>
    <t>TOTALES BIENES MUEBLES</t>
  </si>
  <si>
    <t>TOTALES OBRAS EN PROCESO Y TERMINADAS</t>
  </si>
  <si>
    <t>TOTAL BIENES MUEBLES MAS OBRAS EN PROCESO Y TERMINADAS</t>
  </si>
  <si>
    <t>01 MOTOBOMBA NUEVA HONDA 4 TIEMPOS, MODELO: WB30XM-MXFX, NO DE SERIE: WACL-1013650, NO. MOTOR: GCAAH-5901379, COLOR: ROJO</t>
  </si>
  <si>
    <t>566 1 002 22 02</t>
  </si>
  <si>
    <t>01 MOTOCICLETA NUEVA MARCA VELOCI MODELO: COVALT 300CC 2022, COLOR ROJO, MODELO: 2022, SERIE: 3VMB2K3U6N2079841, MOTOR: 174FMNN8495953, CILINDRAJE: 300 CC PEDIMENTO HECHO EN MEXICO NCI: 5DFMME2E</t>
  </si>
  <si>
    <t>541 1 002 01 32</t>
  </si>
  <si>
    <t>541 1 002 01 31</t>
  </si>
  <si>
    <t>01 HEAVY-B 2022 MOTOCICLETA NUEVA MODELO HEAVY-B MOTOR 150 C.C. 10.5 H.P. MONOCILINDRO, 4 TIEMPOS ENFRIADO POR AIRE, TRANSMISIÓN ESTANDAR 5 VELOCIDADES CON REVERSA NO. MOTOR: FK162FMJFM100248 CHASIS: 3CUM2AHB3NX000262 MODELO: 2022 COLOR: BLANCO PEDIMENTO: N/A</t>
  </si>
  <si>
    <t>01 MINISPLIT PLATINO AC 12000 BTUS 220V 60HZ R410A</t>
  </si>
  <si>
    <t>519 1 001 02 030</t>
  </si>
  <si>
    <t>01 MOTOSIERRA TELESCOPICA MOD. STHIL HT 75, 12 SERIE: 41383526400-BHDPE1</t>
  </si>
  <si>
    <t>567 1 003 13 01</t>
  </si>
  <si>
    <t>01 MOTOCICLETA NUEVA MARCA VELOCI MODELO: COVALT 300CC 2022, COLOR ROJO, MODELO: 2022, SERIE: 3VMBK3U8N2080568, MOTOR: 174FMNN8495767, CILINDRAJE: 300 CC PEDIMENTO HECHO EN MEXICO NCI: 5CHBMP2G</t>
  </si>
  <si>
    <t>541 1 002 01 33</t>
  </si>
  <si>
    <t>01 MOTOSIERRA STHIL MS 381 25, SERIE: 191327613</t>
  </si>
  <si>
    <t>567 1 003 13 02</t>
  </si>
  <si>
    <t>01 DESMALEZADORA STHIL FS 120 SERIE: 828017278 SERIE: 828017277</t>
  </si>
  <si>
    <t>567 1 003 13 03</t>
  </si>
  <si>
    <t>567 1 003 13 04</t>
  </si>
  <si>
    <t>01 CORTATUBOS ARTICULADOS P/TUBO DE ACERO RIGIDO</t>
  </si>
  <si>
    <t>567 1 004 01 01</t>
  </si>
  <si>
    <t>01 TRANSFORMADOR TRIFASICO TIPO JARDIN DE PEDESTAL OPERACIÓN RADIAL DE 150KVA CON VOLTAJE PRIMARIO 34500YT/19919V EN CONEXIÓN ESTRELLA DISEÑO ESTANDAR CON VOLTAJE SECUNDARIO 220/127V EN CONEXIÓN ESTRELLA NORMA NMX-J-285 MARCA ZETRAK</t>
  </si>
  <si>
    <t>566 1 004 01 6</t>
  </si>
  <si>
    <t>07 BANCOS DE CAPACITADOR TRIFASICO DE 40 KVAR DE 480 V CON INTERRUPTOR PRINCIPAL, FOCO TIPO LED ALOJADO A GABINETE NEMA 1 MCA. VECMA</t>
  </si>
  <si>
    <t>566 1 002 01 019</t>
  </si>
  <si>
    <t>01 REMOLQUE HECHIZO COLOR BLANCO DE 2 EJES TIPO REDILA CON ESTRUCTURA METALICA DE 1.86 MTS DE ANCHO X 4.50 MTS DE LARGO Y 1.60 MTS DE ALTO CON CUATRO RINES DE CINCO AGUJEROS Y 4 LLANTAS CONVENCIONALES DE 15 PULGADAS</t>
  </si>
  <si>
    <t>541 1 002 01 01</t>
  </si>
  <si>
    <t>01 MESA DE JUNTAS CON CUBIERTA EN FORMA DE SEMI CUADRADA DE 2.40 CM FRENTE X 1.20 CM FONDO X 0.75 CM ALTO, COLOR CHOCOLATE PARA 8 USUARIOS</t>
  </si>
  <si>
    <t>511 1 006 01 22</t>
  </si>
  <si>
    <t xml:space="preserve">01 BOMBA VERTICAL TIPO TURBINA CON DESCARGA EN 12 " PARA UN GASTO DE 159 LPS Y UNA CARGA DE 42 MTS INCLUYE COLADOR </t>
  </si>
  <si>
    <t>01 MINISPLIT MOD. PLATINO 18,000 BTUS, 220V MARCA BENELUX</t>
  </si>
  <si>
    <t>519 1 001 02 031</t>
  </si>
  <si>
    <t>01 TERMOMAG. SIN GABINETE 600V 3 POLOS 50 AMP</t>
  </si>
  <si>
    <t>01 CONECTADOR TIPO MULTIPLE 4VIAS 35KV</t>
  </si>
  <si>
    <t>566 1 1 017 12</t>
  </si>
  <si>
    <t>566 1 1 013 01</t>
  </si>
  <si>
    <t>01 CAJA DERIVADORA 5 VIAS OCC 200A.  35KV (CHARDON)</t>
  </si>
  <si>
    <t>566 1 1 014 02</t>
  </si>
  <si>
    <t>566 1 002 22 03</t>
  </si>
  <si>
    <t>01 MOTOBOMBA HONDA MODELO WB30XM-MFX MOTOR GX 160 CENTRIFUGA AUTOCEBANTE CAPACIDAD MAXIMA 1,100 L/MIN PRESION 37 PSI</t>
  </si>
  <si>
    <t>566 1 1 014 03</t>
  </si>
  <si>
    <t>01 CAJA DERIVADORA COMBINADA DE 5 VIAS DE 35KV A 200AMP. MOD. MPJ5-22222-35 BKT</t>
  </si>
  <si>
    <t>515 1 001 01 70</t>
  </si>
  <si>
    <t>01 COMPUTADORA CON SISTEMA OPERATIVO WINDOWS 10, MEMORIA RAM 8GB , PROCESADOR INTEL CORE i3, DISCO DURO 1 TB, QUE INCLUYE: MONITOR 19 PULGADAS, TECLADO, MOUSE, ADAPTADOR AC Y CABLE DE VIDEO. MARCA DELL</t>
  </si>
  <si>
    <t>566 1 011 67</t>
  </si>
  <si>
    <t>1 JUEGO DE TAZONES PARA BOMBA DE 8 CON FLECHA Y TRES IMPULSORES</t>
  </si>
  <si>
    <t xml:space="preserve">1 CAJA DERIVADORA 5 VIAS OCC 200A. 35KV (CHARDON) </t>
  </si>
  <si>
    <t>566 1 1 014 04</t>
  </si>
  <si>
    <t>1 CAJA DERIVADORA COMBINADA DE 5 VIAS 35KV 200 A MOD. MPJ5-22222-35 BKT</t>
  </si>
  <si>
    <t>BIENES MUEBLES 2023</t>
  </si>
  <si>
    <t>TOTAL BIENES MUEBLES 2022</t>
  </si>
  <si>
    <t>TOTAL BIENES MUEBLES 2023</t>
  </si>
  <si>
    <t>GRAN TOTAL BIENES MUEBLES AÑOS 1996, 1997, 1998, 1999, 2000, 2001, 2003, 2004, 2005, 2006, 2007, 2008, 2009, 2010, 2011, 2012, 2013, 2014, 2015, 2016, 2017, 2018, 2019, 2020, 2021, 2022 Y 2023</t>
  </si>
  <si>
    <t>1 MOTOR SUMERGIBLE DE 50HP MARCA COVERCO  VOLTS/3F/3472RPM/660H2</t>
  </si>
  <si>
    <t>566 1 010 67</t>
  </si>
  <si>
    <t>595 1 010 01</t>
  </si>
  <si>
    <t>595 1 010 02</t>
  </si>
  <si>
    <t>1 CONCESION DE PERMISO PARA DESCARGA DE LA PLANTA DE TRATAMIENTO FOVISSSTE</t>
  </si>
  <si>
    <t>1 CONCESION DE PERMISO PARA DESCARGA DE LA PLANTA DE TRATAMIENTO SAN MANUEL</t>
  </si>
  <si>
    <t>01 AIRE ACONDICIONADO TIPO MINISPLIT BENELUX DE 12,000 BTUS INVERTER</t>
  </si>
  <si>
    <t>519 1 001 02 032</t>
  </si>
  <si>
    <t>529 1 013 01</t>
  </si>
  <si>
    <t>1 BOTARGA GOTA DEL AGUA PARA ORGANISMO OPERADOR, PAGADA CON RECURSO MUNICIPAL, LA OTRA PARTE SERA CUBIERTA CON FACTURA DE FOLIO INTERNO NO. 700 DE RECURSO FEDERAL</t>
  </si>
  <si>
    <t>NUM. INVENTARIO</t>
  </si>
  <si>
    <t>DESCRIPCIÓN DEL BIEN</t>
  </si>
  <si>
    <t>OBSERVACION</t>
  </si>
  <si>
    <t>OBRAS EN PROCESO 2003</t>
  </si>
  <si>
    <t>613 1 02 001</t>
  </si>
  <si>
    <t>Obras en proceso</t>
  </si>
  <si>
    <t>SERVICIO</t>
  </si>
  <si>
    <t>TOTAL DE OBRAS EN PROCESO 2003</t>
  </si>
  <si>
    <t>OBRAS TERMINADAS 2004</t>
  </si>
  <si>
    <t>613 1 03 001</t>
  </si>
  <si>
    <t>Rehabilitacion de la red de distribucion de Nuevo Progreso.</t>
  </si>
  <si>
    <t>613 1 03 002</t>
  </si>
  <si>
    <t>Suministro de Micromedidores para el Equipamiento de Tomas Domiciliarias en diversas Colonias de la Cd.</t>
  </si>
  <si>
    <t>613 1 03 003</t>
  </si>
  <si>
    <t>Rehabilitacion del Sistema de Agua Potable de la localidad de Atasta.</t>
  </si>
  <si>
    <t>613 1 06 001</t>
  </si>
  <si>
    <t>Rehabilitación de las Instalaciones  del Pozo num. 8 de la Zona de Captación de Chicbul-Carmen</t>
  </si>
  <si>
    <t>613 1 06 002</t>
  </si>
  <si>
    <t>Rehabilitación de las Instalaciones del pozo No. 6 en Carmen</t>
  </si>
  <si>
    <t>613 1 06 003</t>
  </si>
  <si>
    <t>Rehabilitación de las Instalaciones del pozo No. 7 en Carmen</t>
  </si>
  <si>
    <t>613 1 06 004</t>
  </si>
  <si>
    <t>Rehabilitacion de las Instalaciones del Pozo No. 5 Carmen</t>
  </si>
  <si>
    <t>613 1 06 005</t>
  </si>
  <si>
    <t>Rehabilitación de fuga en la Red de Distribucion  y tomas domiciliarias en Cd. Del Carmen.</t>
  </si>
  <si>
    <t>TOTAL DE OBRAS TERMINADAS 2004</t>
  </si>
  <si>
    <t>OBRAS TERMINADAS 2005</t>
  </si>
  <si>
    <t>613 1 06 006</t>
  </si>
  <si>
    <t>Construccion de Galerìa Filtrante Cercado de Terreno, Equipo Electronico en Valle de Solidaridad , Murallas de Campeche y Generalisimo Morelos</t>
  </si>
  <si>
    <t>613 1 03 004</t>
  </si>
  <si>
    <t>Rehabilitaciòn de los Sistemas de Agua Potable en las Localidades Chinal y Sacrificio.</t>
  </si>
  <si>
    <t>613 1 03 005</t>
  </si>
  <si>
    <t>Rehabilitaciòn de los sistemas de Agua Potable de las Comunidades de Plan de Ayala, Mamantel, Cristalina, Chicbul.</t>
  </si>
  <si>
    <t>613 1 03 006</t>
  </si>
  <si>
    <t>Rehabilitaciòn de los sistemas de Agua Potable de las Localidades Nicolas Bravo, Aguacatal, Jose Maria Pino Suarez, Independencia, 18 de Marzo, Pital Viejo.</t>
  </si>
  <si>
    <t>613 1 03 007</t>
  </si>
  <si>
    <t>Rehabilitaciòn de los sistemas de Agua potable de las Localidades de Fernando Foglio y Centauro del Norte.</t>
  </si>
  <si>
    <t>613 1 06 007</t>
  </si>
  <si>
    <t>Construcción de la cisterna de Almacenamiento de 100'm3 y rehabilitación de las instalaciones</t>
  </si>
  <si>
    <t>613 1 06 008</t>
  </si>
  <si>
    <t>Programa Anual de Desinfecciòn en 41 Sistema del Municipio</t>
  </si>
  <si>
    <t>TOTAL DE OBRAS TERMINADAS 2005</t>
  </si>
  <si>
    <t>OBRAS TERMINADAS 2006</t>
  </si>
  <si>
    <t>613 1 03 008</t>
  </si>
  <si>
    <t>Reubicaciòn de la linea del Acueducto Chicbul-Carmen en los tres puentes de Sabancuy</t>
  </si>
  <si>
    <t>613 1 06 010</t>
  </si>
  <si>
    <t>Programa de Detenciòn, Diagnostico y Reparaciòn de Fugas</t>
  </si>
  <si>
    <t>613 1 03 009</t>
  </si>
  <si>
    <t>Suministro e Instalacion de Micromedidores en la Zona Oriente de la Ciudad.</t>
  </si>
  <si>
    <t>613 1 03 010</t>
  </si>
  <si>
    <t>Suministro e Instalacion de Micromedidores en la Zona Poniente de la Ciudad.</t>
  </si>
  <si>
    <t>613 1 06 011</t>
  </si>
  <si>
    <t>Rehabilitaciòn de las Plantas de Emergencias en Zona de Capataciòn.</t>
  </si>
  <si>
    <t>613 1 06 012</t>
  </si>
  <si>
    <t>Rehabilitaciòn de la Planta de Tratamiento del Fraccionamiento Reforma.</t>
  </si>
  <si>
    <t>613 1 06 013</t>
  </si>
  <si>
    <t>Adecuaciòn e Interconexion del carcamo Carmen II</t>
  </si>
  <si>
    <t>613 1 03 011</t>
  </si>
  <si>
    <t>Construccion de Galerìa Rehabilitacion de la Planta de Tratamiento Omosis e Inversa. Nvo. Progreso</t>
  </si>
  <si>
    <t>613 1 03 012</t>
  </si>
  <si>
    <t>Rehabilitación y Sectorización de la Red de Agua Potable en la Colonia Manigua Cd. Del Carmen.</t>
  </si>
  <si>
    <t>613 1 03 013</t>
  </si>
  <si>
    <t>Ampliación de la red de distribuación de tomas domiciliarias en la colonia Restilo de las pilas</t>
  </si>
  <si>
    <t>NO HAY DOCUMENTACION</t>
  </si>
  <si>
    <t>613 1 03 014</t>
  </si>
  <si>
    <t>Ampliación de la red de distribuación de tomas domiciliarias en la colonia 23 de julio</t>
  </si>
  <si>
    <t>613 1 03 015</t>
  </si>
  <si>
    <t>Ampliación de la red de distribuación de tomas domiciliarias en la colonia obrera</t>
  </si>
  <si>
    <t>613 1 03 016</t>
  </si>
  <si>
    <t>Reparacion y sustitución en infraestructura para la eliminación de fugas en tuberias y tomas domiciliarias</t>
  </si>
  <si>
    <t>613 1 03 017</t>
  </si>
  <si>
    <t>Suministro de macro y micromedidores</t>
  </si>
  <si>
    <t>613 1 06 014</t>
  </si>
  <si>
    <t>Construcción de banco de transformación de 34 kv en bote 1 km 55</t>
  </si>
  <si>
    <t>613 1 03 018</t>
  </si>
  <si>
    <t>Sectoriación de red de distribución zona FATIMA</t>
  </si>
  <si>
    <t>613 1 03 019</t>
  </si>
  <si>
    <t>Sectoriación de red de distribución zona puerto pesquero</t>
  </si>
  <si>
    <t>613 1 03 020</t>
  </si>
  <si>
    <t>Programa anual de desinfección en los 39 sistemas del municipio</t>
  </si>
  <si>
    <t>613 1 03 021</t>
  </si>
  <si>
    <t>Suministro de micromedidores para el equipamiento de tomas domiciliarias en isla aguada</t>
  </si>
  <si>
    <t>613 1 03 022</t>
  </si>
  <si>
    <t>Suministro de micromedidores para el equipamiento de tomas domiciliarias en sabancuy</t>
  </si>
  <si>
    <t>613 1 03 023</t>
  </si>
  <si>
    <t>Suministro de micromedidores para el equipamiento de tomas domiciliarias en los fraccionamientos infonavit arcila y reforma</t>
  </si>
  <si>
    <t>613 1 03 024</t>
  </si>
  <si>
    <t>Rehabilitación de tomas domiciliarias en los sectores pto pesquero y fatima</t>
  </si>
  <si>
    <t>613 1 03 025</t>
  </si>
  <si>
    <t>Construcción de galeria filtrante cerca perimetral y equipamiento electromecanico santa rita</t>
  </si>
  <si>
    <t>613 1 03 026</t>
  </si>
  <si>
    <t>Rehabilitación integral del sistema de agua potable de san antonio cardenas</t>
  </si>
  <si>
    <t>613 1 03 027</t>
  </si>
  <si>
    <t>Rehabilitacion del Sistema de Agua Potable en la Localidad de Puerto Rico.</t>
  </si>
  <si>
    <t>613 1 03 028</t>
  </si>
  <si>
    <t>Rehabilitaciòn Integral del Sistema de Agua Potable de la Comunidad de Atasta.</t>
  </si>
  <si>
    <t>613 1 03 029</t>
  </si>
  <si>
    <t>Suministro e Instalaciòn de Micromedidores en Tomas Domiciliarias en Carmen.</t>
  </si>
  <si>
    <t>TOTAL DE OBRAS TERMINADAS 2006</t>
  </si>
  <si>
    <t>OBRAS TERMINADAS 2007</t>
  </si>
  <si>
    <t>613 1 06 015</t>
  </si>
  <si>
    <t>Rehabilitaciòn de la Planta de Tratamiento del Fraccionamiento Arcila.</t>
  </si>
  <si>
    <t>613 1 03 030</t>
  </si>
  <si>
    <t>Ampliación de la red de agua potable en la Comunidad de Chicbul</t>
  </si>
  <si>
    <t>613 1 03 031</t>
  </si>
  <si>
    <t>Adecuación de la distribución de agua potable en la Localidad de Adolfo Lopez Mateos.</t>
  </si>
  <si>
    <t>613 1 03 032</t>
  </si>
  <si>
    <t>Construcción de tanque elevado de agua potable de 50m3 de Capacidad en Aguacatal</t>
  </si>
  <si>
    <t>613 1 03 033</t>
  </si>
  <si>
    <t>Rehabilitación del sistema de agua potable en a la Comunidad de Enrique Rodríguez Cano.</t>
  </si>
  <si>
    <t>TOTAL DE OBRAS TERMINADAS 2007</t>
  </si>
  <si>
    <t>OBRAS TERMINADAS 2008</t>
  </si>
  <si>
    <t>613 1 03 034</t>
  </si>
  <si>
    <t>Sustitucion de la linea de agua potable en la Colonia Caracol</t>
  </si>
  <si>
    <t>613 1 03 035</t>
  </si>
  <si>
    <t>Sustitucion de la red de  agua potable en el Fraccionamiento Arcila</t>
  </si>
  <si>
    <t>613 1 06 016</t>
  </si>
  <si>
    <t>Adquisicion de equipos electromecanicos de Chicbul Carmen</t>
  </si>
  <si>
    <t>613 1 03 036</t>
  </si>
  <si>
    <t>Adquisicion de 3000 micromedidores de 1/2" para toma domiciliaria en diversas colonias de Cd del Carmen</t>
  </si>
  <si>
    <t>613 1 06 017</t>
  </si>
  <si>
    <t>Adquisicion de Plantas de Emergencia en Zona de Captacion de Acueducto Carmen</t>
  </si>
  <si>
    <t>613 1 03 037</t>
  </si>
  <si>
    <t>Rehabilitacion de los Sistemas de agua potable de las Comunidades de Oxcabal y Chekubul</t>
  </si>
  <si>
    <t>613 1 03 038</t>
  </si>
  <si>
    <t>Rehabilitacion del sistema de agua potable de la Comunidad Chinal</t>
  </si>
  <si>
    <t>613 1 03 039</t>
  </si>
  <si>
    <t>Rehabilitacion del sistema de agua potable de la Localidad de Independencia</t>
  </si>
  <si>
    <t>613 1 03 040</t>
  </si>
  <si>
    <t>Adquisiscion de tuberia de PVC para drenaje pluvial  en diversas calles de Cd del Carmen</t>
  </si>
  <si>
    <t>613 1 06 018</t>
  </si>
  <si>
    <t>Construcción de Galería Filtrante en la comunidad de Atasta</t>
  </si>
  <si>
    <t>613 1 06 019</t>
  </si>
  <si>
    <t>Adquisicion de Plantas de Emergencia en los Carcamos de Rebombeo del Acueducto Chicbul-Carmen</t>
  </si>
  <si>
    <t>TOTAL DE OBRAS TERMINADAS 2008</t>
  </si>
  <si>
    <t>OBRAS TERMINADAS 2009</t>
  </si>
  <si>
    <t>613 1 03 041</t>
  </si>
  <si>
    <t>Sustitucion de la red de  agua potable en el Fraccionamiento San Manuel</t>
  </si>
  <si>
    <t>613 1 03 042</t>
  </si>
  <si>
    <t>Rehabilitacion de la red de distribucion en colonias Morelos, Justo Sierra y San Carlos</t>
  </si>
  <si>
    <t>613 1 03 043</t>
  </si>
  <si>
    <t>Rehabilitacion de los sistemas de agua potable de las Localidades de Venustiano Carranza, Nuevo Chontalpa y Nuevo Pital</t>
  </si>
  <si>
    <t>613 1 06 020</t>
  </si>
  <si>
    <t>Construccion de Sistema de Sanamiento por Medio de Vacio en Fraccionamiento Fovisste</t>
  </si>
  <si>
    <t>613 1 06 021</t>
  </si>
  <si>
    <t>Construccion de planta de tratamiento de aguas residuales en el Fraccionamiento Fovissste</t>
  </si>
  <si>
    <t>613 1 06 022</t>
  </si>
  <si>
    <t>Perforacion de pozo de la Localidad de Centauro del Norte</t>
  </si>
  <si>
    <t>613 1 03 044</t>
  </si>
  <si>
    <t>Construcción de Galería filtrante en la comunidad de Nuevo Progreso</t>
  </si>
  <si>
    <t>613 1 03 045</t>
  </si>
  <si>
    <t>Programa Anual de Desinfeccion de los 59 Sistemas del Municipio</t>
  </si>
  <si>
    <t>613 1 03 046</t>
  </si>
  <si>
    <t>Sustitucion de la linea de agua potable en la calle 40 entre 31 y 35 y calle 47 entre 20 y 26</t>
  </si>
  <si>
    <t>613 1 03 047</t>
  </si>
  <si>
    <t>Adquisicion de materiales para la sustitucion de linea de agua potable en callles de Concreto</t>
  </si>
  <si>
    <t>613 1 03 048</t>
  </si>
  <si>
    <t>Rehabilitacion del Sistema de Agua Potable de la Localidad de Quebrache, Ampliación de la red de distribución de la Localidad de Aguacatal</t>
  </si>
  <si>
    <t>613 1 03 049</t>
  </si>
  <si>
    <t>Rehabilitación del sistema de Agua Potable de la Localidad de San Isidro</t>
  </si>
  <si>
    <t>613 1 03 050</t>
  </si>
  <si>
    <t>Ampliación de la red de distribución  y tomas domiciliarias de la Localidad de Conquista Campesina</t>
  </si>
  <si>
    <t>613 1 03 051</t>
  </si>
  <si>
    <t>Adquisicion de material para reparacion de fugas de red de distribucion y en tomas domiciliarias en diversas colonias de Cd del Carmen.</t>
  </si>
  <si>
    <t>613 1 03 086</t>
  </si>
  <si>
    <t>Rehabilitacion del Sistema de Agua Potable de la Comunidad el Sacrificio</t>
  </si>
  <si>
    <t>613 1 03 052</t>
  </si>
  <si>
    <t>Adecuacion del sistema de agua potable de la Localidad de Conquista Campesina.</t>
  </si>
  <si>
    <t>TOTAL DE OBRAS TERMINADAS 2009</t>
  </si>
  <si>
    <t>OBRAS TERMINADAS 2010</t>
  </si>
  <si>
    <t>613 1 03 053</t>
  </si>
  <si>
    <t>Ampliación de la red de distribución y rehabilitación del tanque elevado de la localidad de Sabancuy.</t>
  </si>
  <si>
    <t>613 1 03 054</t>
  </si>
  <si>
    <t>Rehabilitación del sistema de agua potable de la localidad de la localidad de Ignacio Zaragoza.</t>
  </si>
  <si>
    <t>613 1 03 055</t>
  </si>
  <si>
    <t>Construcción de subestación electrica en zona de captación de la localidad de km 59 y abelardo L. Rodriguezy ampliación de la Red de Distribución de la localidad de Chekubul.</t>
  </si>
  <si>
    <t>613 1 03 056</t>
  </si>
  <si>
    <t>Adquisición de material para reparación de fugas en la red de distribución y en tomas domiciliarias en la Península de Atasta.</t>
  </si>
  <si>
    <t>613 1 06 023</t>
  </si>
  <si>
    <t>Construcción de casetas de protección de las válvulas de alivio en el tramo Carmen a Isla Aguada del acueducto Chicbul-Carmen.</t>
  </si>
  <si>
    <t>613 1 06 024</t>
  </si>
  <si>
    <t>Rehabilitación del reactor biológico no. 2 de la planta de tratamiento del fraccionamiento Arcila.</t>
  </si>
  <si>
    <t>613 1 03 057</t>
  </si>
  <si>
    <t>Rehabilitación del sistema de agua potable de la localidad Ignacio Gutiérrez.</t>
  </si>
  <si>
    <t>613 1 03 058</t>
  </si>
  <si>
    <t>Adquisición de material para sustitución de líneas de distribución en diversas calles de Cd. del Carmen.</t>
  </si>
  <si>
    <t>613 1 03 059</t>
  </si>
  <si>
    <t>Construcción de tanque elevado de 50 m3  de capacidad de la localidad de Chekubul.</t>
  </si>
  <si>
    <t>613 1 03 060</t>
  </si>
  <si>
    <t>Ampliación de la red de distribución de la localidad 18 de marzo.</t>
  </si>
  <si>
    <t>613 1 03 061</t>
  </si>
  <si>
    <t>Programa anual de desinfección de agua en los 59 sistemas del municipio de carmen</t>
  </si>
  <si>
    <t>613 1 03 062</t>
  </si>
  <si>
    <t>Reubicación de la línea de conducción de 24” de diámetro acueducto-carmen en el km. 56 + 425, Sabancuy, Carmen, Campeche.</t>
  </si>
  <si>
    <t>613 1 06 025</t>
  </si>
  <si>
    <t>Adquisición de equipos de bombeo motor-bomba en el acueducto Chicbul-Carmen.</t>
  </si>
  <si>
    <t>613 1 06 026</t>
  </si>
  <si>
    <t>Adquisición de plantas potabilizadoras para las localidades de Santa Rita, Murallas De Campeche y Juan de la Cabada Vera.</t>
  </si>
  <si>
    <t>613 1 03 063</t>
  </si>
  <si>
    <t>Ampliación y rehabilitación del sistema de agua potable de la localidad Santa Rita.</t>
  </si>
  <si>
    <t>613 1 03 064</t>
  </si>
  <si>
    <t>Ampliación y rehabilitación del sistema de agua potable de la localidad Murallas de Campeche.</t>
  </si>
  <si>
    <t>613 1 03 065</t>
  </si>
  <si>
    <t>Ampliación y Rehabilitación de sistemas de agua potable en la localidad de murallas de campeche ( primera estimación)</t>
  </si>
  <si>
    <t>613 1 03 066</t>
  </si>
  <si>
    <t>Ampliación y Rehabilitación de sistemas de agua potable en la localidad de Santa Rita ( primera estimación)</t>
  </si>
  <si>
    <t>613 1 03 067</t>
  </si>
  <si>
    <t>Programa anual de desinfección de cloro en 49 sistemas del municipio.</t>
  </si>
  <si>
    <t>613 1 03 068</t>
  </si>
  <si>
    <t>Construcción de pozo profundo en la localidad de Venustiano Carranza.</t>
  </si>
  <si>
    <t>613 1 03 069</t>
  </si>
  <si>
    <t>Adecuación del sistema de agua potable en la localidad de Justo Sierra Méndez 2.</t>
  </si>
  <si>
    <t>TOTAL DE OBRAS TERMINADAS 2010</t>
  </si>
  <si>
    <t>OBRAS TERMINADAS 2011</t>
  </si>
  <si>
    <t>613 1 06 027</t>
  </si>
  <si>
    <t>Supervisión tecnica den las comunidades de Murallas de Campeche y Santa Rita.</t>
  </si>
  <si>
    <t>613 1 06 028</t>
  </si>
  <si>
    <t>Atención social en las comunidades de Murallas de Campeche y Santa Rita.</t>
  </si>
  <si>
    <t>613 1 03 070</t>
  </si>
  <si>
    <t>Ampliación de la red de distribución de agua potable (con una meta de 1.59km) en la localidad de Abelardo L. Rodríguez</t>
  </si>
  <si>
    <t>613 1 03 071</t>
  </si>
  <si>
    <t>Ampliación de la red de distribución de agua potable (con una meta de 1.64km) en la localidad de Isla Aguada</t>
  </si>
  <si>
    <t>613 1 03 072</t>
  </si>
  <si>
    <t>Rehabilitación del sistema de agua potable en la localidad de Plan de Ayala</t>
  </si>
  <si>
    <t>613 1 03 073</t>
  </si>
  <si>
    <t>Perforación de pozo profundo  y rehabilitación de las instalaciones del sistema de agua potable de la localidad de Vista Alegre</t>
  </si>
  <si>
    <t>613 1 06 029</t>
  </si>
  <si>
    <t>Rehabilitación de equipos electromecánicos de zona de captación en: Nuevo Progreso, Nueva Chontalpa, Enrique Rodríguez Cano, Juan de la Cabada Vera y Ciudad del Carmen y Zona de Captación Chicbul</t>
  </si>
  <si>
    <t>613 1 03 074</t>
  </si>
  <si>
    <t>Ampliación de Infraestructura del Cárcamo de Rebombeo, en la Col. Justo Sierra en Ciudad del Carmen</t>
  </si>
  <si>
    <t>TOTAL DE OBRAS TERMINADAS 2011</t>
  </si>
  <si>
    <t>OBRAS TERMINADAS 2012</t>
  </si>
  <si>
    <t>613 1 03 075</t>
  </si>
  <si>
    <t>Introducción de la Red de Distribución de Agua Potable de la Colonia Ortiz Ávila.</t>
  </si>
  <si>
    <t>613 1 03 076</t>
  </si>
  <si>
    <t>Mantenimiento de los  Sistemas de Potabilización en comunidades.</t>
  </si>
  <si>
    <t>613 1 03 077</t>
  </si>
  <si>
    <t>Ampliación de de 1.500 m.l. de Red de Distribución de Agua Potable en la localidad de Felipe Ángeles.</t>
  </si>
  <si>
    <t>613 1 03 078</t>
  </si>
  <si>
    <t>Rehabilitación de tanque elevado en la localidad de Venustiano Carranza.</t>
  </si>
  <si>
    <t>613 1 03 079</t>
  </si>
  <si>
    <t>Pd 90 Proder dic 2012</t>
  </si>
  <si>
    <t>613 1 03 080</t>
  </si>
  <si>
    <t>Rehabilitación del Sistema de Agua Potable en la localidad el Sacrificio.</t>
  </si>
  <si>
    <t>613 1 03 081</t>
  </si>
  <si>
    <t>Rehabilitación de Tanque Elevado en la localidad de Nueva Esperanza.</t>
  </si>
  <si>
    <t>613 1 03 082</t>
  </si>
  <si>
    <t>Ampliación de la red de distribución en la calle Francisco Villa entre las calles Constitución y Pescadores.</t>
  </si>
  <si>
    <t>613 1 03 083</t>
  </si>
  <si>
    <t>Rehabilitación del Sistema de Agua Potable de la Localidad de Nicolas Bravo.</t>
  </si>
  <si>
    <t>613 1 03 084</t>
  </si>
  <si>
    <t>Construcción De Cisternas De Almacenamiento De 60 M3 De Capacidad En Las Localidades De Carlos Quinto, El Triunfo, Y Ranchería El Carmen.</t>
  </si>
  <si>
    <t>613 1 03 085</t>
  </si>
  <si>
    <t>Ampliación De La Red De Distribución En La Calle Francisco Villa Entre Las Calles Constitución Y Pescadores.</t>
  </si>
  <si>
    <t>613 1 03 087</t>
  </si>
  <si>
    <t>1a, 2a y 3a elaboracion de estudio simplificado de la situación del sistema municipal de agua potable , drenaje y sanemamiento del organismo operador de Carmen</t>
  </si>
  <si>
    <t>613 1 03 088</t>
  </si>
  <si>
    <t>Finiquito elaboracion de estudio simplificado de la situación del sistema municipal de agua potable , drenaje y sanemamiento del organismo operador de carmen</t>
  </si>
  <si>
    <t>613 1 03 089</t>
  </si>
  <si>
    <t>Ampliación de la red de agua potable en la Comunidad de la Cristalina</t>
  </si>
  <si>
    <t>613 1 03 090</t>
  </si>
  <si>
    <t>TOTAL DE OBRAS TERMINADAS 2012</t>
  </si>
  <si>
    <t>GRAN TOTAL DE OBRAS EN PROCESO Y OBRAS TERMINADAS 2003, 2004, 2005, 2006, 2007, 2008, 2009, 2010, 2011 Y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</si>
</sst>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0;[Red]#,##0.00"/>
    <numFmt numFmtId="165" formatCode="dd/mm/yyyy;@"/>
  </numFmts>
  <fonts count="15" x14ac:knownFonts="1">
    <font>
      <sz val="11"/>
      <color theme="1"/>
      <name val="Calibri"/>
      <family val="2"/>
      <scheme val="minor"/>
    </font>
    <font>
      <sz val="10"/>
      <name val="Arial"/>
      <family val="2"/>
    </font>
    <font>
      <b/>
      <sz val="10"/>
      <name val="Arial"/>
      <family val="2"/>
    </font>
    <font>
      <sz val="8"/>
      <name val="Calibri"/>
      <family val="2"/>
      <scheme val="minor"/>
    </font>
    <font>
      <b/>
      <sz val="10"/>
      <color theme="1"/>
      <name val="Calibri"/>
      <family val="2"/>
      <scheme val="minor"/>
    </font>
    <font>
      <b/>
      <sz val="10"/>
      <color theme="1"/>
      <name val="Arial"/>
      <family val="2"/>
    </font>
    <font>
      <b/>
      <sz val="11"/>
      <color theme="1"/>
      <name val="Calibri"/>
      <family val="2"/>
      <scheme val="minor"/>
    </font>
    <font>
      <sz val="11"/>
      <color theme="1"/>
      <name val="Calibri"/>
      <family val="2"/>
      <scheme val="minor"/>
    </font>
    <font>
      <b/>
      <sz val="12"/>
      <name val="Arial"/>
      <family val="2"/>
    </font>
    <font>
      <sz val="11"/>
      <color theme="1"/>
      <name val="Arial"/>
      <family val="2"/>
    </font>
    <font>
      <sz val="11"/>
      <name val="Arial"/>
      <family val="2"/>
    </font>
    <font>
      <sz val="10"/>
      <color indexed="8"/>
      <name val="Arial"/>
      <family val="2"/>
    </font>
    <font>
      <b/>
      <sz val="10"/>
      <color indexed="8"/>
      <name val="Arial"/>
      <family val="2"/>
    </font>
    <font>
      <sz val="10"/>
      <color theme="1"/>
      <name val="Arial"/>
      <family val="2"/>
    </font>
    <font>
      <b/>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4" fontId="7"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0" xfId="0" applyAlignment="1">
      <alignment horizontal="right"/>
    </xf>
    <xf numFmtId="0" fontId="0" fillId="3" borderId="0" xfId="0" applyFill="1"/>
    <xf numFmtId="0" fontId="1" fillId="2" borderId="3" xfId="0" applyFont="1" applyFill="1" applyBorder="1" applyAlignment="1">
      <alignment wrapText="1"/>
    </xf>
    <xf numFmtId="0" fontId="1" fillId="2" borderId="3" xfId="1" applyFont="1" applyFill="1" applyBorder="1" applyAlignment="1">
      <alignment wrapText="1"/>
    </xf>
    <xf numFmtId="2" fontId="1" fillId="2" borderId="3" xfId="1" applyNumberFormat="1" applyFont="1" applyFill="1" applyBorder="1" applyAlignment="1">
      <alignment wrapText="1"/>
    </xf>
    <xf numFmtId="0" fontId="1" fillId="2" borderId="3" xfId="1" applyFont="1" applyFill="1" applyBorder="1" applyAlignment="1">
      <alignment horizontal="right" wrapText="1"/>
    </xf>
    <xf numFmtId="164" fontId="1" fillId="2" borderId="3" xfId="0" applyNumberFormat="1" applyFont="1" applyFill="1" applyBorder="1" applyAlignment="1">
      <alignment horizontal="right" wrapText="1"/>
    </xf>
    <xf numFmtId="0" fontId="1" fillId="2" borderId="3" xfId="1" applyFont="1" applyFill="1" applyBorder="1" applyAlignment="1">
      <alignment horizontal="center" wrapText="1"/>
    </xf>
    <xf numFmtId="49" fontId="1" fillId="2" borderId="7" xfId="0" applyNumberFormat="1" applyFont="1" applyFill="1" applyBorder="1" applyAlignment="1">
      <alignment horizontal="center" wrapText="1"/>
    </xf>
    <xf numFmtId="164" fontId="2" fillId="2" borderId="3"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5" fillId="0" borderId="3" xfId="0" applyNumberFormat="1" applyFont="1" applyBorder="1"/>
    <xf numFmtId="0" fontId="6" fillId="0" borderId="0" xfId="0" applyFont="1" applyAlignment="1">
      <alignment horizontal="right"/>
    </xf>
    <xf numFmtId="164" fontId="1" fillId="2" borderId="4" xfId="0" applyNumberFormat="1" applyFont="1" applyFill="1" applyBorder="1" applyAlignment="1">
      <alignment horizontal="right" wrapText="1"/>
    </xf>
    <xf numFmtId="49" fontId="1" fillId="2" borderId="7" xfId="0" applyNumberFormat="1" applyFont="1" applyFill="1" applyBorder="1" applyAlignment="1">
      <alignment horizontal="center" wrapText="1"/>
    </xf>
    <xf numFmtId="49" fontId="1" fillId="2" borderId="8" xfId="0" applyNumberFormat="1" applyFont="1" applyFill="1" applyBorder="1" applyAlignment="1">
      <alignment horizontal="center" wrapText="1"/>
    </xf>
    <xf numFmtId="49" fontId="1" fillId="2" borderId="4" xfId="0" applyNumberFormat="1" applyFont="1" applyFill="1" applyBorder="1" applyAlignment="1">
      <alignment horizontal="center"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wrapText="1"/>
    </xf>
    <xf numFmtId="0" fontId="2" fillId="0" borderId="8" xfId="1" applyFont="1" applyFill="1" applyBorder="1" applyAlignment="1">
      <alignment horizontal="center" wrapText="1"/>
    </xf>
    <xf numFmtId="0" fontId="2" fillId="0" borderId="4" xfId="1" applyFont="1" applyFill="1" applyBorder="1" applyAlignment="1">
      <alignment horizontal="center" wrapText="1"/>
    </xf>
    <xf numFmtId="49" fontId="2" fillId="2" borderId="7" xfId="0" applyNumberFormat="1" applyFont="1" applyFill="1" applyBorder="1" applyAlignment="1">
      <alignment horizontal="center" wrapText="1"/>
    </xf>
    <xf numFmtId="49" fontId="2" fillId="2" borderId="8" xfId="0" applyNumberFormat="1" applyFont="1" applyFill="1" applyBorder="1" applyAlignment="1">
      <alignment horizontal="center" wrapText="1"/>
    </xf>
    <xf numFmtId="49" fontId="2" fillId="2" borderId="4" xfId="0" applyNumberFormat="1" applyFont="1" applyFill="1" applyBorder="1" applyAlignment="1">
      <alignment horizontal="center" wrapText="1"/>
    </xf>
    <xf numFmtId="0" fontId="2" fillId="0" borderId="5"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wrapText="1"/>
    </xf>
    <xf numFmtId="0" fontId="2" fillId="0" borderId="2" xfId="1" applyFont="1" applyFill="1" applyBorder="1" applyAlignment="1">
      <alignment horizontal="center" wrapText="1"/>
    </xf>
    <xf numFmtId="49" fontId="2" fillId="0" borderId="3"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49" fontId="2" fillId="2" borderId="3" xfId="0" applyNumberFormat="1" applyFont="1" applyFill="1" applyBorder="1" applyAlignment="1">
      <alignment horizontal="right" wrapText="1"/>
    </xf>
    <xf numFmtId="49" fontId="2" fillId="2" borderId="7" xfId="0" applyNumberFormat="1" applyFont="1" applyFill="1" applyBorder="1" applyAlignment="1">
      <alignment horizontal="right" wrapText="1"/>
    </xf>
    <xf numFmtId="49" fontId="2" fillId="2" borderId="8" xfId="0" applyNumberFormat="1" applyFont="1" applyFill="1" applyBorder="1" applyAlignment="1">
      <alignment horizontal="right" wrapText="1"/>
    </xf>
    <xf numFmtId="164" fontId="6" fillId="0" borderId="0" xfId="0" applyNumberFormat="1" applyFont="1" applyAlignment="1">
      <alignment horizontal="right"/>
    </xf>
    <xf numFmtId="0" fontId="6" fillId="0" borderId="0" xfId="0" applyFont="1" applyAlignment="1">
      <alignment horizontal="right"/>
    </xf>
    <xf numFmtId="0" fontId="4" fillId="0" borderId="3" xfId="0" applyFont="1" applyBorder="1" applyAlignment="1">
      <alignment horizontal="right" wrapText="1"/>
    </xf>
    <xf numFmtId="49" fontId="2" fillId="2" borderId="4" xfId="0" applyNumberFormat="1" applyFont="1" applyFill="1" applyBorder="1" applyAlignment="1">
      <alignment horizontal="right" wrapText="1"/>
    </xf>
    <xf numFmtId="4" fontId="0" fillId="2" borderId="0" xfId="2" applyNumberFormat="1" applyFont="1" applyFill="1" applyAlignment="1">
      <alignment horizontal="center"/>
    </xf>
    <xf numFmtId="44" fontId="0" fillId="0" borderId="0" xfId="2" applyFont="1"/>
    <xf numFmtId="0" fontId="1" fillId="4" borderId="3" xfId="0" applyFont="1" applyFill="1" applyBorder="1" applyAlignment="1">
      <alignment horizontal="center" wrapText="1"/>
    </xf>
    <xf numFmtId="4" fontId="1" fillId="4" borderId="3" xfId="2" applyNumberFormat="1" applyFont="1" applyFill="1" applyBorder="1" applyAlignment="1">
      <alignment horizontal="center" wrapText="1"/>
    </xf>
    <xf numFmtId="0" fontId="1" fillId="5" borderId="3" xfId="0" applyFont="1" applyFill="1" applyBorder="1" applyAlignment="1">
      <alignment horizontal="center" wrapText="1"/>
    </xf>
    <xf numFmtId="0" fontId="2" fillId="0" borderId="3" xfId="0" applyFont="1" applyBorder="1" applyAlignment="1">
      <alignment horizontal="center" wrapText="1"/>
    </xf>
    <xf numFmtId="0" fontId="1" fillId="2" borderId="3" xfId="1" applyFill="1" applyBorder="1" applyAlignment="1">
      <alignment horizontal="right"/>
    </xf>
    <xf numFmtId="0" fontId="1" fillId="2" borderId="3" xfId="0" applyFont="1" applyFill="1" applyBorder="1" applyAlignment="1">
      <alignment horizontal="center" wrapText="1"/>
    </xf>
    <xf numFmtId="4" fontId="1" fillId="2" borderId="3" xfId="2" applyNumberFormat="1" applyFont="1" applyFill="1" applyBorder="1" applyAlignment="1">
      <alignment horizontal="right" wrapText="1"/>
    </xf>
    <xf numFmtId="0" fontId="1" fillId="2" borderId="3" xfId="0" applyFont="1" applyFill="1" applyBorder="1" applyAlignment="1">
      <alignment horizontal="right" wrapText="1"/>
    </xf>
    <xf numFmtId="4" fontId="1" fillId="2" borderId="3" xfId="0" applyNumberFormat="1" applyFont="1" applyFill="1" applyBorder="1" applyAlignment="1">
      <alignment horizontal="right" wrapText="1"/>
    </xf>
    <xf numFmtId="0" fontId="8" fillId="0" borderId="3" xfId="0" applyFont="1" applyBorder="1" applyAlignment="1">
      <alignment horizontal="center" wrapText="1"/>
    </xf>
    <xf numFmtId="0" fontId="2" fillId="2" borderId="7" xfId="1" applyFont="1" applyFill="1" applyBorder="1" applyAlignment="1">
      <alignment horizontal="right"/>
    </xf>
    <xf numFmtId="0" fontId="2" fillId="2" borderId="8" xfId="1" applyFont="1" applyFill="1" applyBorder="1" applyAlignment="1">
      <alignment horizontal="right"/>
    </xf>
    <xf numFmtId="0" fontId="2" fillId="2" borderId="4" xfId="1" applyFont="1" applyFill="1" applyBorder="1" applyAlignment="1">
      <alignment horizontal="right"/>
    </xf>
    <xf numFmtId="4" fontId="2" fillId="2" borderId="3" xfId="0" applyNumberFormat="1" applyFont="1" applyFill="1" applyBorder="1" applyAlignment="1">
      <alignment horizontal="right" wrapText="1"/>
    </xf>
    <xf numFmtId="0" fontId="2" fillId="2" borderId="3" xfId="0" applyFont="1" applyFill="1" applyBorder="1" applyAlignment="1">
      <alignment horizontal="center" wrapText="1"/>
    </xf>
    <xf numFmtId="0" fontId="8" fillId="0" borderId="3" xfId="0" applyFont="1" applyBorder="1" applyAlignment="1">
      <alignment horizontal="left" wrapText="1"/>
    </xf>
    <xf numFmtId="0" fontId="1" fillId="2" borderId="3" xfId="0" applyFont="1" applyFill="1" applyBorder="1" applyAlignment="1">
      <alignment horizontal="left" wrapText="1"/>
    </xf>
    <xf numFmtId="0" fontId="9" fillId="2" borderId="3" xfId="0" applyFont="1" applyFill="1" applyBorder="1" applyAlignment="1">
      <alignment horizontal="left"/>
    </xf>
    <xf numFmtId="44" fontId="0" fillId="2" borderId="0" xfId="2" applyFont="1" applyFill="1"/>
    <xf numFmtId="0" fontId="0" fillId="2" borderId="0" xfId="0" applyFill="1"/>
    <xf numFmtId="14" fontId="1" fillId="2" borderId="3" xfId="0" applyNumberFormat="1" applyFont="1" applyFill="1" applyBorder="1" applyAlignment="1">
      <alignment horizontal="right" wrapText="1"/>
    </xf>
    <xf numFmtId="0" fontId="2" fillId="2" borderId="3" xfId="0" applyFont="1" applyFill="1" applyBorder="1" applyAlignment="1">
      <alignment horizontal="center"/>
    </xf>
    <xf numFmtId="4" fontId="1" fillId="2" borderId="3" xfId="0" applyNumberFormat="1" applyFont="1" applyFill="1" applyBorder="1" applyAlignment="1">
      <alignment wrapText="1"/>
    </xf>
    <xf numFmtId="0" fontId="10" fillId="2" borderId="3" xfId="0" applyFont="1" applyFill="1" applyBorder="1" applyAlignment="1">
      <alignment horizontal="left" wrapText="1"/>
    </xf>
    <xf numFmtId="4" fontId="10" fillId="2" borderId="3" xfId="2" applyNumberFormat="1" applyFont="1" applyFill="1" applyBorder="1" applyAlignment="1">
      <alignment horizontal="right" wrapText="1"/>
    </xf>
    <xf numFmtId="0" fontId="9" fillId="2" borderId="3" xfId="0" applyFont="1" applyFill="1" applyBorder="1" applyAlignment="1">
      <alignment horizontal="left" wrapText="1"/>
    </xf>
    <xf numFmtId="4" fontId="1" fillId="2" borderId="3" xfId="2" applyNumberFormat="1" applyFont="1" applyFill="1" applyBorder="1" applyAlignment="1">
      <alignment horizontal="right"/>
    </xf>
    <xf numFmtId="0" fontId="2" fillId="2" borderId="3" xfId="1" applyFont="1" applyFill="1" applyBorder="1" applyAlignment="1">
      <alignment horizontal="center"/>
    </xf>
    <xf numFmtId="0" fontId="11" fillId="2" borderId="3" xfId="0" applyFont="1" applyFill="1" applyBorder="1" applyAlignment="1">
      <alignment horizontal="center" wrapText="1"/>
    </xf>
    <xf numFmtId="0" fontId="11" fillId="2" borderId="3" xfId="0" applyFont="1" applyFill="1" applyBorder="1" applyAlignment="1">
      <alignment horizontal="left" wrapText="1"/>
    </xf>
    <xf numFmtId="0" fontId="12" fillId="2" borderId="3" xfId="0" applyFont="1" applyFill="1" applyBorder="1" applyAlignment="1">
      <alignment horizontal="center" wrapText="1"/>
    </xf>
    <xf numFmtId="4" fontId="13" fillId="2" borderId="3" xfId="2" applyNumberFormat="1" applyFont="1" applyFill="1" applyBorder="1" applyAlignment="1">
      <alignment horizontal="right"/>
    </xf>
    <xf numFmtId="165" fontId="1" fillId="2" borderId="3" xfId="0" applyNumberFormat="1" applyFont="1" applyFill="1" applyBorder="1" applyAlignment="1">
      <alignment horizontal="right" wrapText="1"/>
    </xf>
    <xf numFmtId="0" fontId="13" fillId="2" borderId="3" xfId="0" applyFont="1" applyFill="1" applyBorder="1" applyAlignment="1">
      <alignment horizontal="left" wrapText="1"/>
    </xf>
    <xf numFmtId="0" fontId="9" fillId="2" borderId="3" xfId="0" applyFont="1" applyFill="1" applyBorder="1" applyAlignment="1">
      <alignment horizontal="center"/>
    </xf>
    <xf numFmtId="4" fontId="10" fillId="2" borderId="3" xfId="2" applyNumberFormat="1" applyFont="1" applyFill="1" applyBorder="1" applyAlignment="1">
      <alignment horizontal="right"/>
    </xf>
    <xf numFmtId="0" fontId="9" fillId="2" borderId="3" xfId="0" applyFont="1" applyFill="1" applyBorder="1" applyAlignment="1">
      <alignment horizontal="center" wrapText="1"/>
    </xf>
    <xf numFmtId="15" fontId="1" fillId="2" borderId="3" xfId="0" applyNumberFormat="1" applyFont="1" applyFill="1" applyBorder="1" applyAlignment="1">
      <alignment horizontal="right" wrapText="1"/>
    </xf>
    <xf numFmtId="0" fontId="1" fillId="2" borderId="3" xfId="1" applyFill="1" applyBorder="1" applyAlignment="1">
      <alignment horizontal="left"/>
    </xf>
    <xf numFmtId="0" fontId="13" fillId="2" borderId="3" xfId="0" applyFont="1" applyFill="1" applyBorder="1" applyAlignment="1">
      <alignment horizontal="center" wrapText="1"/>
    </xf>
    <xf numFmtId="0" fontId="13" fillId="2" borderId="3" xfId="0" applyFont="1" applyFill="1" applyBorder="1" applyAlignment="1">
      <alignment horizontal="center"/>
    </xf>
    <xf numFmtId="0" fontId="9" fillId="2" borderId="0" xfId="0" applyFont="1" applyFill="1" applyAlignment="1">
      <alignment horizontal="left" wrapText="1"/>
    </xf>
    <xf numFmtId="0" fontId="14" fillId="0" borderId="3" xfId="0" applyFont="1" applyBorder="1" applyAlignment="1">
      <alignment horizontal="right" wrapText="1"/>
    </xf>
    <xf numFmtId="4" fontId="14" fillId="2" borderId="3" xfId="2" applyNumberFormat="1" applyFont="1" applyFill="1" applyBorder="1" applyAlignment="1">
      <alignment horizontal="right"/>
    </xf>
    <xf numFmtId="0" fontId="9" fillId="0" borderId="0" xfId="0" applyFont="1" applyAlignment="1">
      <alignment horizontal="center"/>
    </xf>
    <xf numFmtId="44" fontId="0" fillId="0" borderId="0" xfId="2" applyFont="1" applyAlignment="1">
      <alignment horizontal="center"/>
    </xf>
    <xf numFmtId="7" fontId="0" fillId="0" borderId="0" xfId="0" applyNumberFormat="1" applyAlignment="1">
      <alignment horizontal="center"/>
    </xf>
  </cellXfs>
  <cellStyles count="3">
    <cellStyle name="Mon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367393</xdr:colOff>
      <xdr:row>0</xdr:row>
      <xdr:rowOff>111580</xdr:rowOff>
    </xdr:from>
    <xdr:to>
      <xdr:col>5</xdr:col>
      <xdr:colOff>353786</xdr:colOff>
      <xdr:row>5</xdr:row>
      <xdr:rowOff>455084</xdr:rowOff>
    </xdr:to>
    <xdr:sp macro="" textlink="">
      <xdr:nvSpPr>
        <xdr:cNvPr id="2" name="CuadroTexto 1">
          <a:extLst>
            <a:ext uri="{FF2B5EF4-FFF2-40B4-BE49-F238E27FC236}">
              <a16:creationId xmlns:a16="http://schemas.microsoft.com/office/drawing/2014/main" id="{FA01A48C-EB08-4DB2-B88A-7FB1477FAC68}"/>
            </a:ext>
          </a:extLst>
        </xdr:cNvPr>
        <xdr:cNvSpPr txBox="1"/>
      </xdr:nvSpPr>
      <xdr:spPr>
        <a:xfrm>
          <a:off x="1300843" y="111580"/>
          <a:ext cx="6291943" cy="129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SISTEMA MUNICIPAL DE AGUA POTABLE Y ALCANTARILLADO DE CARMEN</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COORDINACIÓN</a:t>
          </a:r>
          <a:r>
            <a:rPr lang="es-MX" sz="1200" b="1" baseline="0">
              <a:solidFill>
                <a:schemeClr val="dk1"/>
              </a:solidFill>
              <a:effectLst/>
              <a:latin typeface="+mn-lt"/>
              <a:ea typeface="+mn-ea"/>
              <a:cs typeface="+mn-cs"/>
            </a:rPr>
            <a:t> DE ADMINISTRACIÓN Y FINANZAS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baseline="0">
              <a:solidFill>
                <a:schemeClr val="dk1"/>
              </a:solidFill>
              <a:effectLst/>
              <a:latin typeface="+mn-lt"/>
              <a:ea typeface="+mn-ea"/>
              <a:cs typeface="+mn-cs"/>
            </a:rPr>
            <a:t>UNIDAD DE RECURSOS MATERIALES</a:t>
          </a:r>
          <a:endParaRPr lang="es-MX" sz="1200" b="1">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effectLst/>
              <a:latin typeface="+mn-lt"/>
              <a:ea typeface="+mn-ea"/>
              <a:cs typeface="+mn-cs"/>
            </a:rPr>
            <a:t>"2023, Año de Francisco</a:t>
          </a:r>
          <a:r>
            <a:rPr lang="es-ES" sz="1200" b="1" baseline="0">
              <a:solidFill>
                <a:schemeClr val="dk1"/>
              </a:solidFill>
              <a:effectLst/>
              <a:latin typeface="+mn-lt"/>
              <a:ea typeface="+mn-ea"/>
              <a:cs typeface="+mn-cs"/>
            </a:rPr>
            <a:t> Villa, el Revolucionario del Pueblo</a:t>
          </a:r>
          <a:r>
            <a:rPr lang="es-ES" sz="1200" b="1">
              <a:solidFill>
                <a:schemeClr val="dk1"/>
              </a:solidFill>
              <a:effectLst/>
              <a:latin typeface="+mn-lt"/>
              <a:ea typeface="+mn-ea"/>
              <a:cs typeface="+mn-cs"/>
            </a:rPr>
            <a:t>".</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RELACION </a:t>
          </a:r>
          <a:r>
            <a:rPr lang="es-MX" sz="1200" b="1" baseline="0">
              <a:solidFill>
                <a:schemeClr val="dk1"/>
              </a:solidFill>
              <a:effectLst/>
              <a:latin typeface="+mn-lt"/>
              <a:ea typeface="+mn-ea"/>
              <a:cs typeface="+mn-cs"/>
            </a:rPr>
            <a:t> DE BIENES MUEBLES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effectLst/>
            </a:rPr>
            <a:t>INFORME FINANCIERO DEL 01 DE ABRIL AL 30 DE JUNIO DE 2023</a:t>
          </a:r>
        </a:p>
      </xdr:txBody>
    </xdr:sp>
    <xdr:clientData/>
  </xdr:twoCellAnchor>
  <mc:AlternateContent xmlns:mc="http://schemas.openxmlformats.org/markup-compatibility/2006">
    <mc:Choice xmlns:a14="http://schemas.microsoft.com/office/drawing/2010/main" Requires="a14">
      <xdr:twoCellAnchor>
        <xdr:from>
          <xdr:col>0</xdr:col>
          <xdr:colOff>381000</xdr:colOff>
          <xdr:row>0</xdr:row>
          <xdr:rowOff>95250</xdr:rowOff>
        </xdr:from>
        <xdr:to>
          <xdr:col>1</xdr:col>
          <xdr:colOff>295275</xdr:colOff>
          <xdr:row>4</xdr:row>
          <xdr:rowOff>152400</xdr:rowOff>
        </xdr:to>
        <xdr:sp macro="" textlink="">
          <xdr:nvSpPr>
            <xdr:cNvPr id="119809" name="Object 1" hidden="1">
              <a:extLst>
                <a:ext uri="{63B3BB69-23CF-44E3-9099-C40C66FF867C}">
                  <a14:compatExt spid="_x0000_s119809"/>
                </a:ext>
                <a:ext uri="{FF2B5EF4-FFF2-40B4-BE49-F238E27FC236}">
                  <a16:creationId xmlns:a16="http://schemas.microsoft.com/office/drawing/2014/main" id="{2F7A0352-76E7-42E5-9ABA-499D78C5CE7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4</xdr:col>
      <xdr:colOff>1000125</xdr:colOff>
      <xdr:row>1</xdr:row>
      <xdr:rowOff>30691</xdr:rowOff>
    </xdr:from>
    <xdr:to>
      <xdr:col>5</xdr:col>
      <xdr:colOff>1175281</xdr:colOff>
      <xdr:row>4</xdr:row>
      <xdr:rowOff>176513</xdr:rowOff>
    </xdr:to>
    <xdr:pic>
      <xdr:nvPicPr>
        <xdr:cNvPr id="4" name="Imagen 3">
          <a:extLst>
            <a:ext uri="{FF2B5EF4-FFF2-40B4-BE49-F238E27FC236}">
              <a16:creationId xmlns:a16="http://schemas.microsoft.com/office/drawing/2014/main" id="{79F649D6-F851-4F20-808F-12B2261DBF2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221191"/>
          <a:ext cx="1175281" cy="7173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246529</xdr:colOff>
      <xdr:row>0</xdr:row>
      <xdr:rowOff>131010</xdr:rowOff>
    </xdr:from>
    <xdr:to>
      <xdr:col>7</xdr:col>
      <xdr:colOff>179295</xdr:colOff>
      <xdr:row>6</xdr:row>
      <xdr:rowOff>79375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019735" y="131010"/>
          <a:ext cx="6353736" cy="109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b="1">
              <a:latin typeface="Arial" panose="020B0604020202020204" pitchFamily="34" charset="0"/>
              <a:cs typeface="Arial" panose="020B0604020202020204" pitchFamily="34" charset="0"/>
            </a:rPr>
            <a:t>SISTEMA MUNICIPAL DE AGUA POTABLE Y ALCANTARILLADO DE CARMEN</a:t>
          </a:r>
        </a:p>
        <a:p>
          <a:pPr algn="ctr"/>
          <a:r>
            <a:rPr lang="es-MX" sz="1000" b="1">
              <a:latin typeface="Arial" panose="020B0604020202020204" pitchFamily="34" charset="0"/>
              <a:cs typeface="Arial" panose="020B0604020202020204" pitchFamily="34" charset="0"/>
            </a:rPr>
            <a:t>COORDINACIÓN</a:t>
          </a:r>
          <a:r>
            <a:rPr lang="es-MX" sz="1000" b="1" baseline="0">
              <a:latin typeface="Arial" panose="020B0604020202020204" pitchFamily="34" charset="0"/>
              <a:cs typeface="Arial" panose="020B0604020202020204" pitchFamily="34" charset="0"/>
            </a:rPr>
            <a:t> DE ADMINISTRACIÓN Y FINANZAS</a:t>
          </a:r>
        </a:p>
        <a:p>
          <a:pPr algn="ctr"/>
          <a:r>
            <a:rPr lang="es-MX" sz="1000" b="1" baseline="0">
              <a:latin typeface="Arial" panose="020B0604020202020204" pitchFamily="34" charset="0"/>
              <a:cs typeface="Arial" panose="020B0604020202020204" pitchFamily="34" charset="0"/>
            </a:rPr>
            <a:t>UNIDAD DE RECURSOS MATERIALES</a:t>
          </a:r>
          <a:endParaRPr lang="es-MX" sz="1000" b="1">
            <a:latin typeface="Arial" panose="020B0604020202020204" pitchFamily="34" charset="0"/>
            <a:cs typeface="Arial" panose="020B0604020202020204" pitchFamily="34" charset="0"/>
          </a:endParaRPr>
        </a:p>
        <a:p>
          <a:pPr algn="ctr"/>
          <a:r>
            <a:rPr lang="es-MX" sz="1000" b="1">
              <a:latin typeface="Arial" panose="020B0604020202020204" pitchFamily="34" charset="0"/>
              <a:cs typeface="Arial" panose="020B0604020202020204" pitchFamily="34" charset="0"/>
            </a:rPr>
            <a:t>"2023.</a:t>
          </a:r>
          <a:r>
            <a:rPr lang="es-MX" sz="1000" b="1" baseline="0">
              <a:latin typeface="Arial" panose="020B0604020202020204" pitchFamily="34" charset="0"/>
              <a:cs typeface="Arial" panose="020B0604020202020204" pitchFamily="34" charset="0"/>
            </a:rPr>
            <a:t> Año de Francisco Vila, el Revolucionario del Pueblo."</a:t>
          </a:r>
        </a:p>
        <a:p>
          <a:pPr algn="ctr"/>
          <a:r>
            <a:rPr lang="es-MX" sz="1000" b="1" baseline="0">
              <a:latin typeface="Arial" panose="020B0604020202020204" pitchFamily="34" charset="0"/>
              <a:cs typeface="Arial" panose="020B0604020202020204" pitchFamily="34" charset="0"/>
            </a:rPr>
            <a:t>RELACIÓN DE BIENES MUEBLES </a:t>
          </a:r>
        </a:p>
        <a:p>
          <a:pPr algn="ctr"/>
          <a:r>
            <a:rPr lang="es-MX" sz="1000" b="1" baseline="0">
              <a:latin typeface="Arial" panose="020B0604020202020204" pitchFamily="34" charset="0"/>
              <a:cs typeface="Arial" panose="020B0604020202020204" pitchFamily="34" charset="0"/>
            </a:rPr>
            <a:t>INFORME FINANCIERO DEL 01 DE ABRIL AL 30 DE JUNIO DE 2023</a:t>
          </a:r>
          <a:endParaRPr lang="es-MX" sz="1000" b="1">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133350</xdr:colOff>
          <xdr:row>1</xdr:row>
          <xdr:rowOff>85725</xdr:rowOff>
        </xdr:from>
        <xdr:to>
          <xdr:col>2</xdr:col>
          <xdr:colOff>209550</xdr:colOff>
          <xdr:row>4</xdr:row>
          <xdr:rowOff>152400</xdr:rowOff>
        </xdr:to>
        <xdr:sp macro="" textlink="">
          <xdr:nvSpPr>
            <xdr:cNvPr id="118785" name="Object 1" hidden="1">
              <a:extLst>
                <a:ext uri="{63B3BB69-23CF-44E3-9099-C40C66FF867C}">
                  <a14:compatExt spid="_x0000_s118785"/>
                </a:ext>
                <a:ext uri="{FF2B5EF4-FFF2-40B4-BE49-F238E27FC236}">
                  <a16:creationId xmlns:a16="http://schemas.microsoft.com/office/drawing/2014/main" id="{00000000-0008-0000-0000-000001D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6</xdr:col>
      <xdr:colOff>481854</xdr:colOff>
      <xdr:row>1</xdr:row>
      <xdr:rowOff>123262</xdr:rowOff>
    </xdr:from>
    <xdr:to>
      <xdr:col>7</xdr:col>
      <xdr:colOff>885263</xdr:colOff>
      <xdr:row>4</xdr:row>
      <xdr:rowOff>145675</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1766" y="313762"/>
          <a:ext cx="1030938" cy="59391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A0C0-5F24-4443-B368-3F0285987EF2}">
  <dimension ref="A6:J158"/>
  <sheetViews>
    <sheetView tabSelected="1" view="pageLayout" topLeftCell="A142" zoomScale="90" zoomScaleNormal="100" zoomScaleSheetLayoutView="70" zoomScalePageLayoutView="90" workbookViewId="0">
      <selection activeCell="C150" sqref="C150"/>
    </sheetView>
  </sheetViews>
  <sheetFormatPr baseColWidth="10" defaultRowHeight="15" x14ac:dyDescent="0.25"/>
  <cols>
    <col min="1" max="1" width="13" style="1" customWidth="1"/>
    <col min="2" max="2" width="50.140625" style="1" customWidth="1"/>
    <col min="3" max="3" width="9.85546875" style="1" customWidth="1"/>
    <col min="4" max="4" width="15.140625" style="39" customWidth="1"/>
    <col min="5" max="5" width="12.85546875" style="1" customWidth="1"/>
    <col min="6" max="6" width="17" style="1" customWidth="1"/>
    <col min="7" max="7" width="21.28515625" style="1" hidden="1" customWidth="1"/>
    <col min="9" max="9" width="22.7109375" style="40" customWidth="1"/>
    <col min="10" max="10" width="19.42578125" style="40" customWidth="1"/>
  </cols>
  <sheetData>
    <row r="6" spans="1:10" ht="39" customHeight="1" x14ac:dyDescent="0.25"/>
    <row r="7" spans="1:10" ht="26.25" x14ac:dyDescent="0.25">
      <c r="A7" s="41" t="s">
        <v>653</v>
      </c>
      <c r="B7" s="41" t="s">
        <v>654</v>
      </c>
      <c r="C7" s="41" t="s">
        <v>531</v>
      </c>
      <c r="D7" s="42" t="s">
        <v>532</v>
      </c>
      <c r="E7" s="41" t="s">
        <v>533</v>
      </c>
      <c r="F7" s="41" t="s">
        <v>534</v>
      </c>
      <c r="G7" s="43" t="s">
        <v>655</v>
      </c>
    </row>
    <row r="8" spans="1:10" ht="15" customHeight="1" x14ac:dyDescent="0.25">
      <c r="A8" s="44" t="s">
        <v>656</v>
      </c>
      <c r="B8" s="44"/>
      <c r="C8" s="44"/>
      <c r="D8" s="44"/>
      <c r="E8" s="44"/>
      <c r="F8" s="44"/>
      <c r="G8" s="44"/>
    </row>
    <row r="9" spans="1:10" ht="15.75" x14ac:dyDescent="0.25">
      <c r="A9" s="45" t="s">
        <v>657</v>
      </c>
      <c r="B9" s="46" t="s">
        <v>658</v>
      </c>
      <c r="C9" s="46">
        <v>1</v>
      </c>
      <c r="D9" s="47">
        <v>21537.67</v>
      </c>
      <c r="E9" s="48" t="s">
        <v>659</v>
      </c>
      <c r="F9" s="49">
        <f>D9</f>
        <v>21537.67</v>
      </c>
      <c r="G9" s="50"/>
    </row>
    <row r="10" spans="1:10" ht="15.75" x14ac:dyDescent="0.25">
      <c r="A10" s="51" t="s">
        <v>660</v>
      </c>
      <c r="B10" s="52"/>
      <c r="C10" s="52"/>
      <c r="D10" s="52"/>
      <c r="E10" s="53"/>
      <c r="F10" s="54">
        <f>F9</f>
        <v>21537.67</v>
      </c>
      <c r="G10" s="50"/>
    </row>
    <row r="11" spans="1:10" ht="20.25" customHeight="1" x14ac:dyDescent="0.25">
      <c r="A11" s="55" t="s">
        <v>661</v>
      </c>
      <c r="B11" s="55"/>
      <c r="C11" s="55"/>
      <c r="D11" s="55"/>
      <c r="E11" s="55"/>
      <c r="F11" s="55"/>
      <c r="G11" s="56"/>
    </row>
    <row r="12" spans="1:10" ht="26.25" x14ac:dyDescent="0.25">
      <c r="A12" s="45" t="s">
        <v>662</v>
      </c>
      <c r="B12" s="57" t="s">
        <v>663</v>
      </c>
      <c r="C12" s="46">
        <v>1</v>
      </c>
      <c r="D12" s="47">
        <v>993821</v>
      </c>
      <c r="E12" s="48" t="s">
        <v>659</v>
      </c>
      <c r="F12" s="49">
        <f>D12</f>
        <v>993821</v>
      </c>
      <c r="G12" s="58"/>
    </row>
    <row r="13" spans="1:10" ht="26.25" x14ac:dyDescent="0.25">
      <c r="A13" s="45" t="s">
        <v>664</v>
      </c>
      <c r="B13" s="57" t="s">
        <v>665</v>
      </c>
      <c r="C13" s="46">
        <v>1</v>
      </c>
      <c r="D13" s="47">
        <v>3026504</v>
      </c>
      <c r="E13" s="48" t="s">
        <v>659</v>
      </c>
      <c r="F13" s="49">
        <f t="shared" ref="F13:F19" si="0">D13</f>
        <v>3026504</v>
      </c>
      <c r="G13" s="58"/>
    </row>
    <row r="14" spans="1:10" ht="26.25" x14ac:dyDescent="0.25">
      <c r="A14" s="45" t="s">
        <v>666</v>
      </c>
      <c r="B14" s="57" t="s">
        <v>667</v>
      </c>
      <c r="C14" s="46">
        <v>1</v>
      </c>
      <c r="D14" s="47">
        <v>544981</v>
      </c>
      <c r="E14" s="48" t="s">
        <v>659</v>
      </c>
      <c r="F14" s="49">
        <f t="shared" si="0"/>
        <v>544981</v>
      </c>
      <c r="G14" s="58"/>
    </row>
    <row r="15" spans="1:10" s="60" customFormat="1" ht="26.25" x14ac:dyDescent="0.25">
      <c r="A15" s="45" t="s">
        <v>668</v>
      </c>
      <c r="B15" s="57" t="s">
        <v>669</v>
      </c>
      <c r="C15" s="46">
        <v>1</v>
      </c>
      <c r="D15" s="47">
        <v>1434536</v>
      </c>
      <c r="E15" s="48" t="s">
        <v>659</v>
      </c>
      <c r="F15" s="49">
        <f t="shared" si="0"/>
        <v>1434536</v>
      </c>
      <c r="G15" s="58"/>
      <c r="H15"/>
      <c r="I15" s="59"/>
      <c r="J15" s="59"/>
    </row>
    <row r="16" spans="1:10" s="60" customFormat="1" ht="26.25" x14ac:dyDescent="0.25">
      <c r="A16" s="45" t="s">
        <v>670</v>
      </c>
      <c r="B16" s="57" t="s">
        <v>671</v>
      </c>
      <c r="C16" s="46">
        <v>1</v>
      </c>
      <c r="D16" s="47">
        <v>559557</v>
      </c>
      <c r="E16" s="48" t="s">
        <v>659</v>
      </c>
      <c r="F16" s="49">
        <f t="shared" si="0"/>
        <v>559557</v>
      </c>
      <c r="G16" s="58"/>
      <c r="H16"/>
      <c r="I16" s="59"/>
      <c r="J16" s="59"/>
    </row>
    <row r="17" spans="1:10" s="60" customFormat="1" ht="26.25" x14ac:dyDescent="0.25">
      <c r="A17" s="45" t="s">
        <v>672</v>
      </c>
      <c r="B17" s="57" t="s">
        <v>673</v>
      </c>
      <c r="C17" s="46">
        <v>1</v>
      </c>
      <c r="D17" s="47">
        <v>527932.13</v>
      </c>
      <c r="E17" s="48" t="s">
        <v>659</v>
      </c>
      <c r="F17" s="49">
        <f t="shared" si="0"/>
        <v>527932.13</v>
      </c>
      <c r="G17" s="58"/>
      <c r="H17"/>
      <c r="I17" s="59"/>
      <c r="J17" s="59"/>
    </row>
    <row r="18" spans="1:10" s="60" customFormat="1" ht="26.25" x14ac:dyDescent="0.25">
      <c r="A18" s="45" t="s">
        <v>674</v>
      </c>
      <c r="B18" s="57" t="s">
        <v>675</v>
      </c>
      <c r="C18" s="46">
        <v>1</v>
      </c>
      <c r="D18" s="47">
        <v>572726</v>
      </c>
      <c r="E18" s="48" t="s">
        <v>659</v>
      </c>
      <c r="F18" s="49">
        <f t="shared" si="0"/>
        <v>572726</v>
      </c>
      <c r="G18" s="58"/>
      <c r="H18"/>
      <c r="I18" s="59"/>
      <c r="J18" s="59"/>
    </row>
    <row r="19" spans="1:10" s="60" customFormat="1" ht="26.25" x14ac:dyDescent="0.25">
      <c r="A19" s="45" t="s">
        <v>676</v>
      </c>
      <c r="B19" s="57" t="s">
        <v>677</v>
      </c>
      <c r="C19" s="46">
        <v>1</v>
      </c>
      <c r="D19" s="47">
        <v>1046342</v>
      </c>
      <c r="E19" s="48" t="s">
        <v>659</v>
      </c>
      <c r="F19" s="49">
        <f t="shared" si="0"/>
        <v>1046342</v>
      </c>
      <c r="G19" s="58"/>
      <c r="H19"/>
      <c r="I19" s="59"/>
      <c r="J19" s="59"/>
    </row>
    <row r="20" spans="1:10" s="60" customFormat="1" x14ac:dyDescent="0.25">
      <c r="A20" s="51" t="s">
        <v>678</v>
      </c>
      <c r="B20" s="52"/>
      <c r="C20" s="52"/>
      <c r="D20" s="52"/>
      <c r="E20" s="53"/>
      <c r="F20" s="54">
        <f>SUM(F12:F19)</f>
        <v>8706399.129999999</v>
      </c>
      <c r="G20" s="58"/>
      <c r="H20"/>
      <c r="I20" s="59"/>
      <c r="J20" s="59"/>
    </row>
    <row r="21" spans="1:10" s="60" customFormat="1" ht="20.25" customHeight="1" x14ac:dyDescent="0.25">
      <c r="A21" s="55" t="s">
        <v>679</v>
      </c>
      <c r="B21" s="55"/>
      <c r="C21" s="55"/>
      <c r="D21" s="55"/>
      <c r="E21" s="55"/>
      <c r="F21" s="55"/>
      <c r="G21" s="58"/>
      <c r="H21"/>
      <c r="I21" s="59"/>
      <c r="J21" s="59"/>
    </row>
    <row r="22" spans="1:10" s="60" customFormat="1" ht="39" x14ac:dyDescent="0.25">
      <c r="A22" s="45" t="s">
        <v>680</v>
      </c>
      <c r="B22" s="57" t="s">
        <v>681</v>
      </c>
      <c r="C22" s="46">
        <v>1</v>
      </c>
      <c r="D22" s="47">
        <v>803965.48</v>
      </c>
      <c r="E22" s="61" t="s">
        <v>659</v>
      </c>
      <c r="F22" s="49">
        <f>D22</f>
        <v>803965.48</v>
      </c>
      <c r="G22" s="58"/>
      <c r="H22"/>
      <c r="I22" s="59"/>
      <c r="J22" s="59"/>
    </row>
    <row r="23" spans="1:10" s="60" customFormat="1" ht="26.25" x14ac:dyDescent="0.25">
      <c r="A23" s="45" t="s">
        <v>682</v>
      </c>
      <c r="B23" s="57" t="s">
        <v>683</v>
      </c>
      <c r="C23" s="46">
        <v>1</v>
      </c>
      <c r="D23" s="47">
        <v>339890</v>
      </c>
      <c r="E23" s="61" t="s">
        <v>659</v>
      </c>
      <c r="F23" s="49">
        <f t="shared" ref="F23:F28" si="1">D23</f>
        <v>339890</v>
      </c>
      <c r="G23" s="58"/>
      <c r="H23"/>
      <c r="I23" s="59"/>
      <c r="J23" s="59"/>
    </row>
    <row r="24" spans="1:10" s="60" customFormat="1" ht="39" x14ac:dyDescent="0.25">
      <c r="A24" s="45" t="s">
        <v>684</v>
      </c>
      <c r="B24" s="57" t="s">
        <v>685</v>
      </c>
      <c r="C24" s="46">
        <v>1</v>
      </c>
      <c r="D24" s="47">
        <v>808101.33</v>
      </c>
      <c r="E24" s="61" t="s">
        <v>659</v>
      </c>
      <c r="F24" s="49">
        <f t="shared" si="1"/>
        <v>808101.33</v>
      </c>
      <c r="G24" s="58"/>
      <c r="H24"/>
      <c r="I24" s="59"/>
      <c r="J24" s="59"/>
    </row>
    <row r="25" spans="1:10" s="60" customFormat="1" ht="39" x14ac:dyDescent="0.25">
      <c r="A25" s="45" t="s">
        <v>686</v>
      </c>
      <c r="B25" s="57" t="s">
        <v>687</v>
      </c>
      <c r="C25" s="46">
        <v>1</v>
      </c>
      <c r="D25" s="47">
        <v>1099989.17</v>
      </c>
      <c r="E25" s="61" t="s">
        <v>659</v>
      </c>
      <c r="F25" s="49">
        <f t="shared" si="1"/>
        <v>1099989.17</v>
      </c>
      <c r="G25" s="58"/>
      <c r="H25"/>
      <c r="I25" s="59"/>
      <c r="J25" s="59"/>
    </row>
    <row r="26" spans="1:10" s="60" customFormat="1" ht="26.25" x14ac:dyDescent="0.25">
      <c r="A26" s="45" t="s">
        <v>688</v>
      </c>
      <c r="B26" s="57" t="s">
        <v>689</v>
      </c>
      <c r="C26" s="46">
        <v>1</v>
      </c>
      <c r="D26" s="47">
        <v>321700</v>
      </c>
      <c r="E26" s="61" t="s">
        <v>659</v>
      </c>
      <c r="F26" s="49">
        <f t="shared" si="1"/>
        <v>321700</v>
      </c>
      <c r="G26" s="58"/>
      <c r="H26"/>
      <c r="I26" s="59"/>
      <c r="J26" s="59"/>
    </row>
    <row r="27" spans="1:10" s="60" customFormat="1" ht="26.25" x14ac:dyDescent="0.25">
      <c r="A27" s="45" t="s">
        <v>690</v>
      </c>
      <c r="B27" s="57" t="s">
        <v>691</v>
      </c>
      <c r="C27" s="46">
        <v>1</v>
      </c>
      <c r="D27" s="47">
        <v>2392379.59</v>
      </c>
      <c r="E27" s="61" t="s">
        <v>659</v>
      </c>
      <c r="F27" s="49">
        <f t="shared" si="1"/>
        <v>2392379.59</v>
      </c>
      <c r="G27" s="58"/>
      <c r="H27"/>
      <c r="I27" s="59"/>
      <c r="J27" s="59"/>
    </row>
    <row r="28" spans="1:10" s="60" customFormat="1" ht="26.25" x14ac:dyDescent="0.25">
      <c r="A28" s="45" t="s">
        <v>692</v>
      </c>
      <c r="B28" s="57" t="s">
        <v>693</v>
      </c>
      <c r="C28" s="46">
        <v>1</v>
      </c>
      <c r="D28" s="47">
        <v>1522004</v>
      </c>
      <c r="E28" s="61" t="s">
        <v>659</v>
      </c>
      <c r="F28" s="49">
        <f t="shared" si="1"/>
        <v>1522004</v>
      </c>
      <c r="G28" s="58"/>
      <c r="H28"/>
      <c r="I28" s="59"/>
      <c r="J28" s="59"/>
    </row>
    <row r="29" spans="1:10" s="60" customFormat="1" x14ac:dyDescent="0.25">
      <c r="A29" s="51" t="s">
        <v>694</v>
      </c>
      <c r="B29" s="52"/>
      <c r="C29" s="52"/>
      <c r="D29" s="52"/>
      <c r="E29" s="53"/>
      <c r="F29" s="54">
        <f>SUM(F22:F28)</f>
        <v>7288029.5700000003</v>
      </c>
      <c r="G29" s="58"/>
      <c r="H29"/>
      <c r="I29" s="59"/>
      <c r="J29" s="59"/>
    </row>
    <row r="30" spans="1:10" s="60" customFormat="1" ht="19.5" customHeight="1" x14ac:dyDescent="0.25">
      <c r="A30" s="62" t="s">
        <v>695</v>
      </c>
      <c r="B30" s="62"/>
      <c r="C30" s="62"/>
      <c r="D30" s="62"/>
      <c r="E30" s="62"/>
      <c r="F30" s="62"/>
      <c r="G30" s="58"/>
      <c r="H30"/>
      <c r="I30" s="59"/>
      <c r="J30" s="59"/>
    </row>
    <row r="31" spans="1:10" s="60" customFormat="1" ht="26.25" x14ac:dyDescent="0.25">
      <c r="A31" s="45" t="s">
        <v>696</v>
      </c>
      <c r="B31" s="57" t="s">
        <v>697</v>
      </c>
      <c r="C31" s="46">
        <v>1</v>
      </c>
      <c r="D31" s="47">
        <v>1104775.17</v>
      </c>
      <c r="E31" s="61" t="s">
        <v>659</v>
      </c>
      <c r="F31" s="63">
        <f>D31</f>
        <v>1104775.17</v>
      </c>
      <c r="G31" s="58"/>
      <c r="H31"/>
      <c r="I31" s="59"/>
      <c r="J31" s="59"/>
    </row>
    <row r="32" spans="1:10" s="60" customFormat="1" ht="26.25" x14ac:dyDescent="0.25">
      <c r="A32" s="45" t="s">
        <v>698</v>
      </c>
      <c r="B32" s="57" t="s">
        <v>699</v>
      </c>
      <c r="C32" s="46">
        <v>1</v>
      </c>
      <c r="D32" s="47">
        <v>2157520.31</v>
      </c>
      <c r="E32" s="61" t="s">
        <v>659</v>
      </c>
      <c r="F32" s="63">
        <f t="shared" ref="F32:F42" si="2">D32</f>
        <v>2157520.31</v>
      </c>
      <c r="G32" s="58"/>
      <c r="H32"/>
      <c r="I32" s="59"/>
      <c r="J32" s="59"/>
    </row>
    <row r="33" spans="1:10" s="60" customFormat="1" ht="26.25" x14ac:dyDescent="0.25">
      <c r="A33" s="45" t="s">
        <v>700</v>
      </c>
      <c r="B33" s="57" t="s">
        <v>701</v>
      </c>
      <c r="C33" s="46">
        <v>1</v>
      </c>
      <c r="D33" s="47">
        <v>1694520.4</v>
      </c>
      <c r="E33" s="61" t="s">
        <v>659</v>
      </c>
      <c r="F33" s="63">
        <f t="shared" si="2"/>
        <v>1694520.4</v>
      </c>
      <c r="G33" s="58"/>
      <c r="H33"/>
      <c r="I33" s="59"/>
      <c r="J33" s="59"/>
    </row>
    <row r="34" spans="1:10" s="60" customFormat="1" ht="26.25" x14ac:dyDescent="0.25">
      <c r="A34" s="45" t="s">
        <v>702</v>
      </c>
      <c r="B34" s="57" t="s">
        <v>703</v>
      </c>
      <c r="C34" s="46">
        <v>1</v>
      </c>
      <c r="D34" s="47">
        <v>1997132.75</v>
      </c>
      <c r="E34" s="61" t="s">
        <v>659</v>
      </c>
      <c r="F34" s="63">
        <f t="shared" si="2"/>
        <v>1997132.75</v>
      </c>
      <c r="G34" s="58"/>
      <c r="H34"/>
      <c r="I34" s="59"/>
      <c r="J34" s="59"/>
    </row>
    <row r="35" spans="1:10" s="60" customFormat="1" ht="26.25" x14ac:dyDescent="0.25">
      <c r="A35" s="45" t="s">
        <v>704</v>
      </c>
      <c r="B35" s="57" t="s">
        <v>705</v>
      </c>
      <c r="C35" s="46">
        <v>1</v>
      </c>
      <c r="D35" s="47">
        <v>955474.95</v>
      </c>
      <c r="E35" s="61" t="s">
        <v>659</v>
      </c>
      <c r="F35" s="63">
        <f t="shared" si="2"/>
        <v>955474.95</v>
      </c>
      <c r="G35" s="58"/>
      <c r="H35"/>
      <c r="I35" s="59"/>
      <c r="J35" s="59"/>
    </row>
    <row r="36" spans="1:10" s="60" customFormat="1" ht="26.25" x14ac:dyDescent="0.25">
      <c r="A36" s="45" t="s">
        <v>706</v>
      </c>
      <c r="B36" s="57" t="s">
        <v>707</v>
      </c>
      <c r="C36" s="46">
        <v>1</v>
      </c>
      <c r="D36" s="47">
        <v>1435549.03</v>
      </c>
      <c r="E36" s="61" t="s">
        <v>659</v>
      </c>
      <c r="F36" s="63">
        <f t="shared" si="2"/>
        <v>1435549.03</v>
      </c>
      <c r="G36" s="58"/>
      <c r="H36"/>
      <c r="I36" s="59"/>
      <c r="J36" s="59"/>
    </row>
    <row r="37" spans="1:10" s="60" customFormat="1" ht="20.25" customHeight="1" x14ac:dyDescent="0.25">
      <c r="A37" s="45" t="s">
        <v>708</v>
      </c>
      <c r="B37" s="57" t="s">
        <v>709</v>
      </c>
      <c r="C37" s="46">
        <v>1</v>
      </c>
      <c r="D37" s="47">
        <v>2167617.7799999998</v>
      </c>
      <c r="E37" s="61" t="s">
        <v>659</v>
      </c>
      <c r="F37" s="63">
        <f t="shared" si="2"/>
        <v>2167617.7799999998</v>
      </c>
      <c r="G37" s="58"/>
      <c r="H37"/>
      <c r="I37" s="59"/>
      <c r="J37" s="59"/>
    </row>
    <row r="38" spans="1:10" s="60" customFormat="1" ht="26.25" x14ac:dyDescent="0.25">
      <c r="A38" s="45" t="s">
        <v>710</v>
      </c>
      <c r="B38" s="57" t="s">
        <v>711</v>
      </c>
      <c r="C38" s="46">
        <v>1</v>
      </c>
      <c r="D38" s="47">
        <v>1979357.06</v>
      </c>
      <c r="E38" s="61" t="s">
        <v>659</v>
      </c>
      <c r="F38" s="63">
        <f t="shared" si="2"/>
        <v>1979357.06</v>
      </c>
      <c r="G38" s="58"/>
      <c r="H38"/>
      <c r="I38" s="59"/>
      <c r="J38" s="59"/>
    </row>
    <row r="39" spans="1:10" s="60" customFormat="1" ht="26.25" x14ac:dyDescent="0.25">
      <c r="A39" s="45" t="s">
        <v>712</v>
      </c>
      <c r="B39" s="57" t="s">
        <v>713</v>
      </c>
      <c r="C39" s="46">
        <v>1</v>
      </c>
      <c r="D39" s="47">
        <v>2314234</v>
      </c>
      <c r="E39" s="48" t="s">
        <v>659</v>
      </c>
      <c r="F39" s="63">
        <f t="shared" si="2"/>
        <v>2314234</v>
      </c>
      <c r="G39" s="58"/>
      <c r="H39"/>
      <c r="I39" s="59"/>
      <c r="J39" s="59"/>
    </row>
    <row r="40" spans="1:10" s="60" customFormat="1" ht="29.25" x14ac:dyDescent="0.25">
      <c r="A40" s="45" t="s">
        <v>714</v>
      </c>
      <c r="B40" s="64" t="s">
        <v>715</v>
      </c>
      <c r="C40" s="46">
        <v>1</v>
      </c>
      <c r="D40" s="65">
        <v>119606</v>
      </c>
      <c r="E40" s="61" t="s">
        <v>659</v>
      </c>
      <c r="F40" s="63">
        <f t="shared" si="2"/>
        <v>119606</v>
      </c>
      <c r="G40" s="66" t="s">
        <v>716</v>
      </c>
      <c r="H40"/>
      <c r="I40" s="59"/>
      <c r="J40" s="59"/>
    </row>
    <row r="41" spans="1:10" s="60" customFormat="1" ht="29.25" x14ac:dyDescent="0.25">
      <c r="A41" s="45" t="s">
        <v>717</v>
      </c>
      <c r="B41" s="64" t="s">
        <v>718</v>
      </c>
      <c r="C41" s="46">
        <v>1</v>
      </c>
      <c r="D41" s="65">
        <v>80000</v>
      </c>
      <c r="E41" s="61" t="s">
        <v>659</v>
      </c>
      <c r="F41" s="63">
        <f t="shared" si="2"/>
        <v>80000</v>
      </c>
      <c r="G41" s="66" t="s">
        <v>716</v>
      </c>
      <c r="H41"/>
      <c r="I41" s="59"/>
      <c r="J41" s="59"/>
    </row>
    <row r="42" spans="1:10" s="60" customFormat="1" ht="29.25" x14ac:dyDescent="0.25">
      <c r="A42" s="45" t="s">
        <v>719</v>
      </c>
      <c r="B42" s="64" t="s">
        <v>720</v>
      </c>
      <c r="C42" s="46">
        <v>1</v>
      </c>
      <c r="D42" s="65">
        <v>157073</v>
      </c>
      <c r="E42" s="61" t="s">
        <v>659</v>
      </c>
      <c r="F42" s="63">
        <f t="shared" si="2"/>
        <v>157073</v>
      </c>
      <c r="G42" s="66" t="s">
        <v>716</v>
      </c>
      <c r="H42"/>
      <c r="I42" s="59"/>
      <c r="J42" s="59"/>
    </row>
    <row r="43" spans="1:10" s="60" customFormat="1" ht="43.5" x14ac:dyDescent="0.25">
      <c r="A43" s="45" t="s">
        <v>721</v>
      </c>
      <c r="B43" s="64" t="s">
        <v>722</v>
      </c>
      <c r="C43" s="46">
        <v>1</v>
      </c>
      <c r="D43" s="65">
        <v>157092</v>
      </c>
      <c r="E43" s="61" t="s">
        <v>659</v>
      </c>
      <c r="F43" s="49">
        <f>D43</f>
        <v>157092</v>
      </c>
      <c r="G43" s="66" t="s">
        <v>716</v>
      </c>
      <c r="H43"/>
      <c r="I43" s="59"/>
      <c r="J43" s="59"/>
    </row>
    <row r="44" spans="1:10" s="60" customFormat="1" ht="29.25" x14ac:dyDescent="0.25">
      <c r="A44" s="45" t="s">
        <v>723</v>
      </c>
      <c r="B44" s="64" t="s">
        <v>724</v>
      </c>
      <c r="C44" s="46">
        <v>1</v>
      </c>
      <c r="D44" s="65">
        <v>1283840</v>
      </c>
      <c r="E44" s="61" t="s">
        <v>659</v>
      </c>
      <c r="F44" s="49">
        <f t="shared" ref="F44:F57" si="3">D44</f>
        <v>1283840</v>
      </c>
      <c r="G44" s="66" t="s">
        <v>716</v>
      </c>
      <c r="H44"/>
      <c r="I44" s="59"/>
      <c r="J44" s="59"/>
    </row>
    <row r="45" spans="1:10" s="60" customFormat="1" ht="29.25" x14ac:dyDescent="0.25">
      <c r="A45" s="45" t="s">
        <v>725</v>
      </c>
      <c r="B45" s="64" t="s">
        <v>726</v>
      </c>
      <c r="C45" s="46">
        <v>1</v>
      </c>
      <c r="D45" s="65">
        <v>209738</v>
      </c>
      <c r="E45" s="61" t="s">
        <v>659</v>
      </c>
      <c r="F45" s="49">
        <f t="shared" si="3"/>
        <v>209738</v>
      </c>
      <c r="G45" s="58"/>
      <c r="H45"/>
      <c r="I45" s="59"/>
      <c r="J45" s="59"/>
    </row>
    <row r="46" spans="1:10" s="60" customFormat="1" ht="29.25" x14ac:dyDescent="0.25">
      <c r="A46" s="45" t="s">
        <v>727</v>
      </c>
      <c r="B46" s="64" t="s">
        <v>728</v>
      </c>
      <c r="C46" s="46">
        <v>1</v>
      </c>
      <c r="D46" s="65">
        <v>3587175</v>
      </c>
      <c r="E46" s="61" t="s">
        <v>659</v>
      </c>
      <c r="F46" s="49">
        <f t="shared" si="3"/>
        <v>3587175</v>
      </c>
      <c r="G46" s="66" t="s">
        <v>716</v>
      </c>
      <c r="H46"/>
      <c r="I46" s="59"/>
      <c r="J46" s="59"/>
    </row>
    <row r="47" spans="1:10" s="60" customFormat="1" ht="29.25" x14ac:dyDescent="0.25">
      <c r="A47" s="45" t="s">
        <v>729</v>
      </c>
      <c r="B47" s="64" t="s">
        <v>730</v>
      </c>
      <c r="C47" s="46">
        <v>1</v>
      </c>
      <c r="D47" s="65">
        <v>2182056</v>
      </c>
      <c r="E47" s="61" t="s">
        <v>659</v>
      </c>
      <c r="F47" s="49">
        <f t="shared" si="3"/>
        <v>2182056</v>
      </c>
      <c r="G47" s="66" t="s">
        <v>716</v>
      </c>
      <c r="H47"/>
      <c r="I47" s="59"/>
      <c r="J47" s="59"/>
    </row>
    <row r="48" spans="1:10" s="60" customFormat="1" ht="29.25" x14ac:dyDescent="0.25">
      <c r="A48" s="45" t="s">
        <v>731</v>
      </c>
      <c r="B48" s="64" t="s">
        <v>732</v>
      </c>
      <c r="C48" s="46">
        <v>1</v>
      </c>
      <c r="D48" s="65">
        <v>1276000</v>
      </c>
      <c r="E48" s="61" t="s">
        <v>659</v>
      </c>
      <c r="F48" s="49">
        <f t="shared" si="3"/>
        <v>1276000</v>
      </c>
      <c r="G48" s="66" t="s">
        <v>716</v>
      </c>
      <c r="H48"/>
      <c r="I48" s="59"/>
      <c r="J48" s="59"/>
    </row>
    <row r="49" spans="1:10" s="60" customFormat="1" ht="29.25" x14ac:dyDescent="0.25">
      <c r="A49" s="45" t="s">
        <v>733</v>
      </c>
      <c r="B49" s="64" t="s">
        <v>734</v>
      </c>
      <c r="C49" s="46">
        <v>1</v>
      </c>
      <c r="D49" s="65">
        <v>80128</v>
      </c>
      <c r="E49" s="61" t="s">
        <v>659</v>
      </c>
      <c r="F49" s="49">
        <f t="shared" si="3"/>
        <v>80128</v>
      </c>
      <c r="G49" s="66" t="s">
        <v>716</v>
      </c>
      <c r="H49"/>
      <c r="I49" s="59"/>
      <c r="J49" s="59"/>
    </row>
    <row r="50" spans="1:10" s="60" customFormat="1" ht="29.25" x14ac:dyDescent="0.25">
      <c r="A50" s="45" t="s">
        <v>735</v>
      </c>
      <c r="B50" s="64" t="s">
        <v>736</v>
      </c>
      <c r="C50" s="46">
        <v>1</v>
      </c>
      <c r="D50" s="65">
        <v>131123</v>
      </c>
      <c r="E50" s="61" t="s">
        <v>659</v>
      </c>
      <c r="F50" s="49">
        <f t="shared" si="3"/>
        <v>131123</v>
      </c>
      <c r="G50" s="66" t="s">
        <v>716</v>
      </c>
      <c r="H50"/>
      <c r="I50" s="59"/>
      <c r="J50" s="59"/>
    </row>
    <row r="51" spans="1:10" s="60" customFormat="1" ht="43.5" x14ac:dyDescent="0.25">
      <c r="A51" s="45" t="s">
        <v>737</v>
      </c>
      <c r="B51" s="64" t="s">
        <v>738</v>
      </c>
      <c r="C51" s="46">
        <v>1</v>
      </c>
      <c r="D51" s="65">
        <v>321082</v>
      </c>
      <c r="E51" s="61" t="s">
        <v>659</v>
      </c>
      <c r="F51" s="49">
        <f t="shared" si="3"/>
        <v>321082</v>
      </c>
      <c r="G51" s="66" t="s">
        <v>716</v>
      </c>
      <c r="H51"/>
      <c r="I51" s="59"/>
      <c r="J51" s="59"/>
    </row>
    <row r="52" spans="1:10" s="60" customFormat="1" ht="29.25" x14ac:dyDescent="0.25">
      <c r="A52" s="45" t="s">
        <v>739</v>
      </c>
      <c r="B52" s="64" t="s">
        <v>740</v>
      </c>
      <c r="C52" s="46">
        <v>1</v>
      </c>
      <c r="D52" s="65">
        <v>422556</v>
      </c>
      <c r="E52" s="61" t="s">
        <v>659</v>
      </c>
      <c r="F52" s="49">
        <f t="shared" si="3"/>
        <v>422556</v>
      </c>
      <c r="G52" s="66" t="s">
        <v>716</v>
      </c>
      <c r="H52"/>
      <c r="I52" s="59"/>
      <c r="J52" s="59"/>
    </row>
    <row r="53" spans="1:10" s="60" customFormat="1" ht="29.25" x14ac:dyDescent="0.25">
      <c r="A53" s="45" t="s">
        <v>741</v>
      </c>
      <c r="B53" s="64" t="s">
        <v>742</v>
      </c>
      <c r="C53" s="46">
        <v>1</v>
      </c>
      <c r="D53" s="65">
        <v>572616</v>
      </c>
      <c r="E53" s="61" t="s">
        <v>659</v>
      </c>
      <c r="F53" s="49">
        <f t="shared" si="3"/>
        <v>572616</v>
      </c>
      <c r="G53" s="66" t="s">
        <v>716</v>
      </c>
      <c r="H53"/>
      <c r="I53" s="59"/>
      <c r="J53" s="59"/>
    </row>
    <row r="54" spans="1:10" s="60" customFormat="1" ht="29.25" x14ac:dyDescent="0.25">
      <c r="A54" s="45" t="s">
        <v>743</v>
      </c>
      <c r="B54" s="64" t="s">
        <v>744</v>
      </c>
      <c r="C54" s="46">
        <v>1</v>
      </c>
      <c r="D54" s="65">
        <v>1085423</v>
      </c>
      <c r="E54" s="61" t="s">
        <v>659</v>
      </c>
      <c r="F54" s="49">
        <f t="shared" si="3"/>
        <v>1085423</v>
      </c>
      <c r="G54" s="66" t="s">
        <v>716</v>
      </c>
      <c r="H54"/>
      <c r="I54" s="59"/>
      <c r="J54" s="59"/>
    </row>
    <row r="55" spans="1:10" s="60" customFormat="1" ht="26.25" x14ac:dyDescent="0.25">
      <c r="A55" s="45" t="s">
        <v>745</v>
      </c>
      <c r="B55" s="57" t="s">
        <v>746</v>
      </c>
      <c r="C55" s="46">
        <v>1</v>
      </c>
      <c r="D55" s="47">
        <v>849000</v>
      </c>
      <c r="E55" s="61" t="s">
        <v>659</v>
      </c>
      <c r="F55" s="49">
        <f t="shared" si="3"/>
        <v>849000</v>
      </c>
      <c r="G55" s="66"/>
      <c r="H55"/>
      <c r="I55" s="59"/>
      <c r="J55" s="59"/>
    </row>
    <row r="56" spans="1:10" s="60" customFormat="1" ht="26.25" x14ac:dyDescent="0.25">
      <c r="A56" s="45" t="s">
        <v>747</v>
      </c>
      <c r="B56" s="57" t="s">
        <v>748</v>
      </c>
      <c r="C56" s="46">
        <v>1</v>
      </c>
      <c r="D56" s="67">
        <v>621634</v>
      </c>
      <c r="E56" s="61" t="s">
        <v>659</v>
      </c>
      <c r="F56" s="49">
        <f t="shared" si="3"/>
        <v>621634</v>
      </c>
      <c r="G56" s="58"/>
      <c r="H56"/>
      <c r="I56" s="59"/>
      <c r="J56" s="59"/>
    </row>
    <row r="57" spans="1:10" s="60" customFormat="1" ht="26.25" x14ac:dyDescent="0.25">
      <c r="A57" s="45" t="s">
        <v>749</v>
      </c>
      <c r="B57" s="57" t="s">
        <v>750</v>
      </c>
      <c r="C57" s="46">
        <v>1</v>
      </c>
      <c r="D57" s="67">
        <v>2620091.75</v>
      </c>
      <c r="E57" s="61" t="s">
        <v>659</v>
      </c>
      <c r="F57" s="49">
        <f t="shared" si="3"/>
        <v>2620091.75</v>
      </c>
      <c r="G57" s="58"/>
      <c r="H57"/>
      <c r="I57" s="59"/>
      <c r="J57" s="59"/>
    </row>
    <row r="58" spans="1:10" s="60" customFormat="1" x14ac:dyDescent="0.25">
      <c r="A58" s="51" t="s">
        <v>751</v>
      </c>
      <c r="B58" s="52"/>
      <c r="C58" s="52"/>
      <c r="D58" s="52"/>
      <c r="E58" s="53"/>
      <c r="F58" s="54">
        <f>SUM(F31:F57)</f>
        <v>31562415.199999999</v>
      </c>
      <c r="G58" s="58"/>
      <c r="H58"/>
      <c r="I58" s="59"/>
      <c r="J58" s="59"/>
    </row>
    <row r="59" spans="1:10" s="60" customFormat="1" ht="19.5" customHeight="1" x14ac:dyDescent="0.25">
      <c r="A59" s="62" t="s">
        <v>752</v>
      </c>
      <c r="B59" s="62"/>
      <c r="C59" s="62"/>
      <c r="D59" s="62"/>
      <c r="E59" s="62"/>
      <c r="F59" s="62"/>
      <c r="G59" s="58"/>
      <c r="H59"/>
      <c r="I59" s="59"/>
      <c r="J59" s="59"/>
    </row>
    <row r="60" spans="1:10" s="60" customFormat="1" ht="26.25" x14ac:dyDescent="0.25">
      <c r="A60" s="45" t="s">
        <v>753</v>
      </c>
      <c r="B60" s="57" t="s">
        <v>754</v>
      </c>
      <c r="C60" s="46">
        <v>1</v>
      </c>
      <c r="D60" s="47">
        <v>2658698.6</v>
      </c>
      <c r="E60" s="61" t="s">
        <v>659</v>
      </c>
      <c r="F60" s="49">
        <f>D60</f>
        <v>2658698.6</v>
      </c>
      <c r="G60" s="58"/>
      <c r="H60"/>
      <c r="I60" s="59"/>
      <c r="J60" s="59"/>
    </row>
    <row r="61" spans="1:10" s="60" customFormat="1" ht="26.25" x14ac:dyDescent="0.25">
      <c r="A61" s="45" t="s">
        <v>755</v>
      </c>
      <c r="B61" s="57" t="s">
        <v>756</v>
      </c>
      <c r="C61" s="46">
        <v>1</v>
      </c>
      <c r="D61" s="47">
        <v>476257</v>
      </c>
      <c r="E61" s="48" t="s">
        <v>659</v>
      </c>
      <c r="F61" s="49">
        <f t="shared" ref="F61:F64" si="4">D61</f>
        <v>476257</v>
      </c>
      <c r="G61" s="58"/>
      <c r="H61"/>
      <c r="I61" s="59"/>
      <c r="J61" s="59"/>
    </row>
    <row r="62" spans="1:10" s="60" customFormat="1" ht="26.25" x14ac:dyDescent="0.25">
      <c r="A62" s="45" t="s">
        <v>757</v>
      </c>
      <c r="B62" s="57" t="s">
        <v>758</v>
      </c>
      <c r="C62" s="46">
        <v>1</v>
      </c>
      <c r="D62" s="47">
        <v>320690</v>
      </c>
      <c r="E62" s="48" t="s">
        <v>659</v>
      </c>
      <c r="F62" s="49">
        <f t="shared" si="4"/>
        <v>320690</v>
      </c>
      <c r="G62" s="58"/>
      <c r="H62"/>
      <c r="I62" s="59"/>
      <c r="J62" s="59"/>
    </row>
    <row r="63" spans="1:10" s="60" customFormat="1" ht="26.25" x14ac:dyDescent="0.25">
      <c r="A63" s="45" t="s">
        <v>759</v>
      </c>
      <c r="B63" s="57" t="s">
        <v>760</v>
      </c>
      <c r="C63" s="46">
        <v>1</v>
      </c>
      <c r="D63" s="47">
        <v>654013</v>
      </c>
      <c r="E63" s="48" t="s">
        <v>659</v>
      </c>
      <c r="F63" s="49">
        <f t="shared" si="4"/>
        <v>654013</v>
      </c>
      <c r="G63" s="58"/>
      <c r="H63"/>
      <c r="I63" s="59"/>
      <c r="J63" s="59"/>
    </row>
    <row r="64" spans="1:10" s="60" customFormat="1" ht="26.25" x14ac:dyDescent="0.25">
      <c r="A64" s="45" t="s">
        <v>761</v>
      </c>
      <c r="B64" s="57" t="s">
        <v>762</v>
      </c>
      <c r="C64" s="46">
        <v>1</v>
      </c>
      <c r="D64" s="47">
        <v>440337</v>
      </c>
      <c r="E64" s="48" t="s">
        <v>659</v>
      </c>
      <c r="F64" s="49">
        <f t="shared" si="4"/>
        <v>440337</v>
      </c>
      <c r="G64" s="58"/>
      <c r="H64"/>
      <c r="I64" s="59"/>
      <c r="J64" s="59"/>
    </row>
    <row r="65" spans="1:10" s="60" customFormat="1" x14ac:dyDescent="0.25">
      <c r="A65" s="51" t="s">
        <v>763</v>
      </c>
      <c r="B65" s="52"/>
      <c r="C65" s="52"/>
      <c r="D65" s="52"/>
      <c r="E65" s="53"/>
      <c r="F65" s="54">
        <f>SUM(F60:F64)</f>
        <v>4549995.5999999996</v>
      </c>
      <c r="G65" s="58"/>
      <c r="H65"/>
      <c r="I65" s="59"/>
      <c r="J65" s="59"/>
    </row>
    <row r="66" spans="1:10" s="60" customFormat="1" x14ac:dyDescent="0.25">
      <c r="A66" s="68" t="s">
        <v>764</v>
      </c>
      <c r="B66" s="68"/>
      <c r="C66" s="68"/>
      <c r="D66" s="68"/>
      <c r="E66" s="68"/>
      <c r="F66" s="68"/>
      <c r="G66" s="58"/>
      <c r="H66"/>
      <c r="I66" s="59"/>
      <c r="J66" s="59"/>
    </row>
    <row r="67" spans="1:10" s="60" customFormat="1" ht="26.25" x14ac:dyDescent="0.25">
      <c r="A67" s="45" t="s">
        <v>765</v>
      </c>
      <c r="B67" s="57" t="s">
        <v>766</v>
      </c>
      <c r="C67" s="69">
        <v>1</v>
      </c>
      <c r="D67" s="67">
        <v>350000</v>
      </c>
      <c r="E67" s="49" t="s">
        <v>659</v>
      </c>
      <c r="F67" s="49">
        <f>D67</f>
        <v>350000</v>
      </c>
      <c r="G67" s="58"/>
      <c r="H67"/>
      <c r="I67" s="59"/>
      <c r="J67" s="59"/>
    </row>
    <row r="68" spans="1:10" s="60" customFormat="1" ht="26.25" x14ac:dyDescent="0.25">
      <c r="A68" s="45" t="s">
        <v>767</v>
      </c>
      <c r="B68" s="70" t="s">
        <v>768</v>
      </c>
      <c r="C68" s="69">
        <v>1</v>
      </c>
      <c r="D68" s="47">
        <v>3384600</v>
      </c>
      <c r="E68" s="48" t="s">
        <v>659</v>
      </c>
      <c r="F68" s="49">
        <f t="shared" ref="F68:F74" si="5">D68</f>
        <v>3384600</v>
      </c>
      <c r="G68" s="58"/>
      <c r="H68"/>
      <c r="I68" s="59"/>
      <c r="J68" s="59"/>
    </row>
    <row r="69" spans="1:10" s="60" customFormat="1" ht="26.25" x14ac:dyDescent="0.25">
      <c r="A69" s="45" t="s">
        <v>769</v>
      </c>
      <c r="B69" s="57" t="s">
        <v>770</v>
      </c>
      <c r="C69" s="69">
        <v>1</v>
      </c>
      <c r="D69" s="47">
        <v>1269426.33</v>
      </c>
      <c r="E69" s="48" t="s">
        <v>659</v>
      </c>
      <c r="F69" s="49">
        <f t="shared" si="5"/>
        <v>1269426.33</v>
      </c>
      <c r="G69" s="58"/>
      <c r="H69"/>
      <c r="I69" s="59"/>
      <c r="J69" s="59"/>
    </row>
    <row r="70" spans="1:10" s="60" customFormat="1" ht="26.25" x14ac:dyDescent="0.25">
      <c r="A70" s="45" t="s">
        <v>771</v>
      </c>
      <c r="B70" s="57" t="s">
        <v>772</v>
      </c>
      <c r="C70" s="69">
        <v>1</v>
      </c>
      <c r="D70" s="47">
        <v>1045350</v>
      </c>
      <c r="E70" s="48" t="s">
        <v>659</v>
      </c>
      <c r="F70" s="49">
        <f t="shared" si="5"/>
        <v>1045350</v>
      </c>
      <c r="G70" s="58"/>
      <c r="H70"/>
      <c r="I70" s="59"/>
      <c r="J70" s="59"/>
    </row>
    <row r="71" spans="1:10" s="60" customFormat="1" ht="26.25" x14ac:dyDescent="0.25">
      <c r="A71" s="45" t="s">
        <v>773</v>
      </c>
      <c r="B71" s="57" t="s">
        <v>774</v>
      </c>
      <c r="C71" s="69">
        <v>1</v>
      </c>
      <c r="D71" s="47">
        <v>1011080</v>
      </c>
      <c r="E71" s="48" t="s">
        <v>659</v>
      </c>
      <c r="F71" s="49">
        <f t="shared" si="5"/>
        <v>1011080</v>
      </c>
      <c r="G71" s="58"/>
      <c r="H71"/>
      <c r="I71" s="59"/>
      <c r="J71" s="59"/>
    </row>
    <row r="72" spans="1:10" s="60" customFormat="1" ht="26.25" x14ac:dyDescent="0.25">
      <c r="A72" s="45" t="s">
        <v>775</v>
      </c>
      <c r="B72" s="57" t="s">
        <v>776</v>
      </c>
      <c r="C72" s="69">
        <v>1</v>
      </c>
      <c r="D72" s="67">
        <v>940466.51</v>
      </c>
      <c r="E72" s="48" t="s">
        <v>659</v>
      </c>
      <c r="F72" s="49">
        <f t="shared" si="5"/>
        <v>940466.51</v>
      </c>
      <c r="G72" s="58"/>
      <c r="H72"/>
      <c r="I72" s="59"/>
      <c r="J72" s="59"/>
    </row>
    <row r="73" spans="1:10" s="60" customFormat="1" ht="26.25" x14ac:dyDescent="0.25">
      <c r="A73" s="45" t="s">
        <v>777</v>
      </c>
      <c r="B73" s="57" t="s">
        <v>778</v>
      </c>
      <c r="C73" s="69">
        <v>1</v>
      </c>
      <c r="D73" s="67">
        <v>1000007.38</v>
      </c>
      <c r="E73" s="48" t="s">
        <v>659</v>
      </c>
      <c r="F73" s="49">
        <f t="shared" si="5"/>
        <v>1000007.38</v>
      </c>
      <c r="G73" s="58"/>
      <c r="H73"/>
      <c r="I73" s="59"/>
      <c r="J73" s="59"/>
    </row>
    <row r="74" spans="1:10" s="60" customFormat="1" ht="26.25" x14ac:dyDescent="0.25">
      <c r="A74" s="45" t="s">
        <v>779</v>
      </c>
      <c r="B74" s="57" t="s">
        <v>780</v>
      </c>
      <c r="C74" s="69">
        <v>1</v>
      </c>
      <c r="D74" s="67">
        <v>614864.35</v>
      </c>
      <c r="E74" s="49" t="s">
        <v>659</v>
      </c>
      <c r="F74" s="49">
        <f t="shared" si="5"/>
        <v>614864.35</v>
      </c>
      <c r="G74" s="58"/>
      <c r="H74"/>
      <c r="I74" s="59"/>
      <c r="J74" s="59"/>
    </row>
    <row r="75" spans="1:10" s="60" customFormat="1" ht="26.25" x14ac:dyDescent="0.25">
      <c r="A75" s="45" t="s">
        <v>781</v>
      </c>
      <c r="B75" s="57" t="s">
        <v>782</v>
      </c>
      <c r="C75" s="69">
        <v>1</v>
      </c>
      <c r="D75" s="67">
        <v>398817.54</v>
      </c>
      <c r="E75" s="49" t="s">
        <v>659</v>
      </c>
      <c r="F75" s="49">
        <f>D75</f>
        <v>398817.54</v>
      </c>
      <c r="G75" s="58"/>
      <c r="H75"/>
      <c r="I75" s="59"/>
      <c r="J75" s="59"/>
    </row>
    <row r="76" spans="1:10" s="60" customFormat="1" ht="26.25" x14ac:dyDescent="0.25">
      <c r="A76" s="45" t="s">
        <v>783</v>
      </c>
      <c r="B76" s="70" t="s">
        <v>784</v>
      </c>
      <c r="C76" s="69">
        <v>1</v>
      </c>
      <c r="D76" s="47">
        <v>2140027.69</v>
      </c>
      <c r="E76" s="48" t="s">
        <v>659</v>
      </c>
      <c r="F76" s="49">
        <f t="shared" ref="F76:F77" si="6">D76</f>
        <v>2140027.69</v>
      </c>
      <c r="G76" s="58"/>
      <c r="H76"/>
      <c r="I76" s="59"/>
      <c r="J76" s="59"/>
    </row>
    <row r="77" spans="1:10" s="60" customFormat="1" ht="26.25" x14ac:dyDescent="0.25">
      <c r="A77" s="45" t="s">
        <v>785</v>
      </c>
      <c r="B77" s="57" t="s">
        <v>786</v>
      </c>
      <c r="C77" s="69">
        <v>1</v>
      </c>
      <c r="D77" s="67">
        <v>2905300</v>
      </c>
      <c r="E77" s="48" t="s">
        <v>659</v>
      </c>
      <c r="F77" s="49">
        <f t="shared" si="6"/>
        <v>2905300</v>
      </c>
      <c r="G77" s="58"/>
      <c r="H77"/>
      <c r="I77" s="59"/>
      <c r="J77" s="59"/>
    </row>
    <row r="78" spans="1:10" s="60" customFormat="1" x14ac:dyDescent="0.25">
      <c r="A78" s="51" t="s">
        <v>787</v>
      </c>
      <c r="B78" s="52"/>
      <c r="C78" s="52"/>
      <c r="D78" s="52"/>
      <c r="E78" s="53"/>
      <c r="F78" s="54">
        <f>SUM(F67:F77)</f>
        <v>15059939.799999999</v>
      </c>
      <c r="G78" s="58"/>
      <c r="H78"/>
      <c r="I78" s="59"/>
      <c r="J78" s="59"/>
    </row>
    <row r="79" spans="1:10" s="60" customFormat="1" x14ac:dyDescent="0.25">
      <c r="A79" s="71" t="s">
        <v>788</v>
      </c>
      <c r="B79" s="71"/>
      <c r="C79" s="71"/>
      <c r="D79" s="71"/>
      <c r="E79" s="71"/>
      <c r="F79" s="71"/>
      <c r="G79" s="58"/>
      <c r="H79"/>
      <c r="I79" s="59"/>
      <c r="J79" s="59"/>
    </row>
    <row r="80" spans="1:10" s="60" customFormat="1" ht="26.25" x14ac:dyDescent="0.25">
      <c r="A80" s="45" t="s">
        <v>789</v>
      </c>
      <c r="B80" s="70" t="s">
        <v>790</v>
      </c>
      <c r="C80" s="69">
        <v>1</v>
      </c>
      <c r="D80" s="47">
        <v>2507970.46</v>
      </c>
      <c r="E80" s="48" t="s">
        <v>659</v>
      </c>
      <c r="F80" s="49">
        <f>D80</f>
        <v>2507970.46</v>
      </c>
      <c r="G80" s="58"/>
      <c r="H80"/>
      <c r="I80" s="59"/>
      <c r="J80" s="59"/>
    </row>
    <row r="81" spans="1:10" s="60" customFormat="1" ht="26.25" x14ac:dyDescent="0.25">
      <c r="A81" s="45" t="s">
        <v>791</v>
      </c>
      <c r="B81" s="70" t="s">
        <v>792</v>
      </c>
      <c r="C81" s="69">
        <v>1</v>
      </c>
      <c r="D81" s="47">
        <v>1548678.95</v>
      </c>
      <c r="E81" s="48" t="s">
        <v>659</v>
      </c>
      <c r="F81" s="49">
        <f t="shared" ref="F81:F82" si="7">D81</f>
        <v>1548678.95</v>
      </c>
      <c r="G81" s="58"/>
      <c r="H81"/>
      <c r="I81" s="59"/>
      <c r="J81" s="59"/>
    </row>
    <row r="82" spans="1:10" s="60" customFormat="1" ht="39" x14ac:dyDescent="0.25">
      <c r="A82" s="45" t="s">
        <v>793</v>
      </c>
      <c r="B82" s="57" t="s">
        <v>794</v>
      </c>
      <c r="C82" s="69">
        <v>1</v>
      </c>
      <c r="D82" s="72">
        <v>1889137.35</v>
      </c>
      <c r="E82" s="48" t="s">
        <v>659</v>
      </c>
      <c r="F82" s="49">
        <f t="shared" si="7"/>
        <v>1889137.35</v>
      </c>
      <c r="G82" s="58"/>
      <c r="H82"/>
      <c r="I82" s="59"/>
      <c r="J82" s="59"/>
    </row>
    <row r="83" spans="1:10" s="60" customFormat="1" ht="26.25" x14ac:dyDescent="0.25">
      <c r="A83" s="45" t="s">
        <v>795</v>
      </c>
      <c r="B83" s="57" t="s">
        <v>796</v>
      </c>
      <c r="C83" s="69">
        <v>1</v>
      </c>
      <c r="D83" s="67">
        <v>4986799.22</v>
      </c>
      <c r="E83" s="48" t="s">
        <v>659</v>
      </c>
      <c r="F83" s="49">
        <f>D83</f>
        <v>4986799.22</v>
      </c>
      <c r="G83" s="58"/>
      <c r="H83"/>
      <c r="I83" s="59"/>
      <c r="J83" s="59"/>
    </row>
    <row r="84" spans="1:10" s="60" customFormat="1" ht="26.25" x14ac:dyDescent="0.25">
      <c r="A84" s="45" t="s">
        <v>797</v>
      </c>
      <c r="B84" s="57" t="s">
        <v>798</v>
      </c>
      <c r="C84" s="69">
        <v>1</v>
      </c>
      <c r="D84" s="67">
        <v>1808540.22</v>
      </c>
      <c r="E84" s="48" t="s">
        <v>659</v>
      </c>
      <c r="F84" s="49">
        <f t="shared" ref="F84:F95" si="8">D84</f>
        <v>1808540.22</v>
      </c>
      <c r="G84" s="58"/>
      <c r="H84"/>
      <c r="I84" s="59"/>
      <c r="J84" s="59"/>
    </row>
    <row r="85" spans="1:10" s="60" customFormat="1" x14ac:dyDescent="0.25">
      <c r="A85" s="45" t="s">
        <v>799</v>
      </c>
      <c r="B85" s="57" t="s">
        <v>800</v>
      </c>
      <c r="C85" s="69">
        <v>1</v>
      </c>
      <c r="D85" s="67">
        <v>400000</v>
      </c>
      <c r="E85" s="48" t="s">
        <v>659</v>
      </c>
      <c r="F85" s="49">
        <f t="shared" si="8"/>
        <v>400000</v>
      </c>
      <c r="G85" s="58"/>
      <c r="H85"/>
      <c r="I85" s="59"/>
      <c r="J85" s="59"/>
    </row>
    <row r="86" spans="1:10" s="60" customFormat="1" ht="26.25" x14ac:dyDescent="0.25">
      <c r="A86" s="45" t="s">
        <v>801</v>
      </c>
      <c r="B86" s="70" t="s">
        <v>802</v>
      </c>
      <c r="C86" s="69">
        <v>1</v>
      </c>
      <c r="D86" s="47">
        <v>1000000</v>
      </c>
      <c r="E86" s="48" t="s">
        <v>659</v>
      </c>
      <c r="F86" s="49">
        <f t="shared" si="8"/>
        <v>1000000</v>
      </c>
      <c r="G86" s="58"/>
      <c r="H86"/>
      <c r="I86" s="59"/>
      <c r="J86" s="59"/>
    </row>
    <row r="87" spans="1:10" s="60" customFormat="1" ht="26.25" x14ac:dyDescent="0.25">
      <c r="A87" s="45" t="s">
        <v>803</v>
      </c>
      <c r="B87" s="57" t="s">
        <v>804</v>
      </c>
      <c r="C87" s="69">
        <v>1</v>
      </c>
      <c r="D87" s="67">
        <v>1485654.33</v>
      </c>
      <c r="E87" s="73" t="s">
        <v>659</v>
      </c>
      <c r="F87" s="49">
        <f t="shared" si="8"/>
        <v>1485654.33</v>
      </c>
      <c r="G87" s="58"/>
      <c r="H87"/>
      <c r="I87" s="59"/>
      <c r="J87" s="59"/>
    </row>
    <row r="88" spans="1:10" s="60" customFormat="1" ht="26.25" x14ac:dyDescent="0.25">
      <c r="A88" s="45" t="s">
        <v>805</v>
      </c>
      <c r="B88" s="70" t="s">
        <v>806</v>
      </c>
      <c r="C88" s="69">
        <v>1</v>
      </c>
      <c r="D88" s="47">
        <v>843765</v>
      </c>
      <c r="E88" s="48" t="s">
        <v>659</v>
      </c>
      <c r="F88" s="49">
        <f t="shared" si="8"/>
        <v>843765</v>
      </c>
      <c r="G88" s="58"/>
      <c r="H88"/>
      <c r="I88" s="59"/>
      <c r="J88" s="59"/>
    </row>
    <row r="89" spans="1:10" s="60" customFormat="1" ht="26.25" x14ac:dyDescent="0.25">
      <c r="A89" s="45" t="s">
        <v>807</v>
      </c>
      <c r="B89" s="70" t="s">
        <v>808</v>
      </c>
      <c r="C89" s="69">
        <v>1</v>
      </c>
      <c r="D89" s="47">
        <v>649002.56999999995</v>
      </c>
      <c r="E89" s="48" t="s">
        <v>659</v>
      </c>
      <c r="F89" s="49">
        <f t="shared" si="8"/>
        <v>649002.56999999995</v>
      </c>
      <c r="G89" s="58"/>
      <c r="H89"/>
      <c r="I89" s="59"/>
      <c r="J89" s="59"/>
    </row>
    <row r="90" spans="1:10" s="60" customFormat="1" ht="39" x14ac:dyDescent="0.25">
      <c r="A90" s="45" t="s">
        <v>809</v>
      </c>
      <c r="B90" s="57" t="s">
        <v>810</v>
      </c>
      <c r="C90" s="46">
        <v>1</v>
      </c>
      <c r="D90" s="47">
        <v>900000</v>
      </c>
      <c r="E90" s="48" t="s">
        <v>659</v>
      </c>
      <c r="F90" s="49">
        <f t="shared" si="8"/>
        <v>900000</v>
      </c>
      <c r="G90" s="58"/>
      <c r="H90"/>
      <c r="I90" s="59"/>
      <c r="J90" s="59"/>
    </row>
    <row r="91" spans="1:10" s="60" customFormat="1" ht="26.25" x14ac:dyDescent="0.25">
      <c r="A91" s="45" t="s">
        <v>811</v>
      </c>
      <c r="B91" s="74" t="s">
        <v>812</v>
      </c>
      <c r="C91" s="46">
        <v>1</v>
      </c>
      <c r="D91" s="47">
        <v>580000</v>
      </c>
      <c r="E91" s="48" t="s">
        <v>659</v>
      </c>
      <c r="F91" s="49">
        <f t="shared" si="8"/>
        <v>580000</v>
      </c>
      <c r="G91" s="58"/>
      <c r="H91"/>
      <c r="I91" s="59"/>
      <c r="J91" s="59"/>
    </row>
    <row r="92" spans="1:10" s="60" customFormat="1" ht="26.25" x14ac:dyDescent="0.25">
      <c r="A92" s="45" t="s">
        <v>813</v>
      </c>
      <c r="B92" s="57" t="s">
        <v>814</v>
      </c>
      <c r="C92" s="46">
        <v>1</v>
      </c>
      <c r="D92" s="47">
        <v>600000</v>
      </c>
      <c r="E92" s="48" t="s">
        <v>659</v>
      </c>
      <c r="F92" s="49">
        <f t="shared" si="8"/>
        <v>600000</v>
      </c>
      <c r="G92" s="58"/>
      <c r="H92"/>
      <c r="I92" s="59"/>
      <c r="J92" s="59"/>
    </row>
    <row r="93" spans="1:10" s="60" customFormat="1" ht="39" x14ac:dyDescent="0.25">
      <c r="A93" s="45" t="s">
        <v>815</v>
      </c>
      <c r="B93" s="57" t="s">
        <v>816</v>
      </c>
      <c r="C93" s="69">
        <v>1</v>
      </c>
      <c r="D93" s="47">
        <v>1448760.23</v>
      </c>
      <c r="E93" s="48" t="s">
        <v>659</v>
      </c>
      <c r="F93" s="49">
        <f t="shared" si="8"/>
        <v>1448760.23</v>
      </c>
      <c r="G93" s="58"/>
      <c r="H93"/>
      <c r="I93" s="59"/>
      <c r="J93" s="59"/>
    </row>
    <row r="94" spans="1:10" s="60" customFormat="1" ht="26.25" x14ac:dyDescent="0.25">
      <c r="A94" s="45" t="s">
        <v>817</v>
      </c>
      <c r="B94" s="57" t="s">
        <v>818</v>
      </c>
      <c r="C94" s="69">
        <v>1</v>
      </c>
      <c r="D94" s="67">
        <v>513145.26</v>
      </c>
      <c r="E94" s="48" t="s">
        <v>659</v>
      </c>
      <c r="F94" s="49">
        <f t="shared" si="8"/>
        <v>513145.26</v>
      </c>
      <c r="G94" s="66"/>
      <c r="H94"/>
      <c r="I94" s="59"/>
      <c r="J94" s="59"/>
    </row>
    <row r="95" spans="1:10" s="60" customFormat="1" ht="26.25" x14ac:dyDescent="0.25">
      <c r="A95" s="45" t="s">
        <v>819</v>
      </c>
      <c r="B95" s="57" t="s">
        <v>820</v>
      </c>
      <c r="C95" s="69">
        <v>1</v>
      </c>
      <c r="D95" s="67">
        <v>2515855.2999999998</v>
      </c>
      <c r="E95" s="48" t="s">
        <v>659</v>
      </c>
      <c r="F95" s="49">
        <f t="shared" si="8"/>
        <v>2515855.2999999998</v>
      </c>
      <c r="G95" s="58"/>
      <c r="H95"/>
      <c r="I95" s="59"/>
      <c r="J95" s="59"/>
    </row>
    <row r="96" spans="1:10" s="60" customFormat="1" x14ac:dyDescent="0.25">
      <c r="A96" s="51" t="s">
        <v>821</v>
      </c>
      <c r="B96" s="52"/>
      <c r="C96" s="52"/>
      <c r="D96" s="52"/>
      <c r="E96" s="53"/>
      <c r="F96" s="54">
        <f>SUM(F80:F95)</f>
        <v>23677308.890000004</v>
      </c>
      <c r="G96" s="58"/>
      <c r="H96"/>
      <c r="I96" s="59"/>
      <c r="J96" s="59"/>
    </row>
    <row r="97" spans="1:10" s="60" customFormat="1" ht="19.5" customHeight="1" x14ac:dyDescent="0.25">
      <c r="A97" s="71" t="s">
        <v>822</v>
      </c>
      <c r="B97" s="71"/>
      <c r="C97" s="71"/>
      <c r="D97" s="71"/>
      <c r="E97" s="71"/>
      <c r="F97" s="71"/>
      <c r="G97" s="58"/>
      <c r="H97"/>
      <c r="I97" s="59"/>
      <c r="J97" s="59"/>
    </row>
    <row r="98" spans="1:10" s="60" customFormat="1" ht="29.25" x14ac:dyDescent="0.25">
      <c r="A98" s="45" t="s">
        <v>823</v>
      </c>
      <c r="B98" s="64" t="s">
        <v>824</v>
      </c>
      <c r="C98" s="75">
        <v>1</v>
      </c>
      <c r="D98" s="76">
        <v>987106.34</v>
      </c>
      <c r="E98" s="48" t="s">
        <v>659</v>
      </c>
      <c r="F98" s="49">
        <f>D98</f>
        <v>987106.34</v>
      </c>
      <c r="G98" s="66" t="s">
        <v>716</v>
      </c>
      <c r="H98"/>
      <c r="I98" s="59"/>
      <c r="J98" s="59"/>
    </row>
    <row r="99" spans="1:10" s="60" customFormat="1" ht="29.25" x14ac:dyDescent="0.25">
      <c r="A99" s="45" t="s">
        <v>825</v>
      </c>
      <c r="B99" s="64" t="s">
        <v>826</v>
      </c>
      <c r="C99" s="77">
        <v>1</v>
      </c>
      <c r="D99" s="76">
        <v>697490.47</v>
      </c>
      <c r="E99" s="48" t="s">
        <v>659</v>
      </c>
      <c r="F99" s="49">
        <f t="shared" ref="F99:F103" si="9">D99</f>
        <v>697490.47</v>
      </c>
      <c r="G99" s="66" t="s">
        <v>716</v>
      </c>
      <c r="H99"/>
      <c r="I99" s="59"/>
      <c r="J99" s="59"/>
    </row>
    <row r="100" spans="1:10" s="60" customFormat="1" ht="57.75" customHeight="1" x14ac:dyDescent="0.25">
      <c r="A100" s="45" t="s">
        <v>827</v>
      </c>
      <c r="B100" s="64" t="s">
        <v>828</v>
      </c>
      <c r="C100" s="77">
        <v>1</v>
      </c>
      <c r="D100" s="76">
        <v>646206.76</v>
      </c>
      <c r="E100" s="48" t="s">
        <v>659</v>
      </c>
      <c r="F100" s="49">
        <f t="shared" si="9"/>
        <v>646206.76</v>
      </c>
      <c r="G100" s="66" t="s">
        <v>716</v>
      </c>
      <c r="H100"/>
      <c r="I100" s="59"/>
      <c r="J100" s="59"/>
    </row>
    <row r="101" spans="1:10" s="60" customFormat="1" ht="39" x14ac:dyDescent="0.25">
      <c r="A101" s="45" t="s">
        <v>829</v>
      </c>
      <c r="B101" s="57" t="s">
        <v>830</v>
      </c>
      <c r="C101" s="46">
        <v>1</v>
      </c>
      <c r="D101" s="47">
        <v>130758.48</v>
      </c>
      <c r="E101" s="48" t="s">
        <v>659</v>
      </c>
      <c r="F101" s="49">
        <f t="shared" si="9"/>
        <v>130758.48</v>
      </c>
      <c r="G101" s="58"/>
      <c r="H101"/>
      <c r="I101" s="59"/>
      <c r="J101" s="59"/>
    </row>
    <row r="102" spans="1:10" s="60" customFormat="1" ht="39" x14ac:dyDescent="0.25">
      <c r="A102" s="45" t="s">
        <v>831</v>
      </c>
      <c r="B102" s="57" t="s">
        <v>832</v>
      </c>
      <c r="C102" s="46">
        <v>1</v>
      </c>
      <c r="D102" s="47">
        <v>497291</v>
      </c>
      <c r="E102" s="48" t="s">
        <v>659</v>
      </c>
      <c r="F102" s="49">
        <f t="shared" si="9"/>
        <v>497291</v>
      </c>
      <c r="G102" s="58"/>
      <c r="H102"/>
      <c r="I102" s="59"/>
      <c r="J102" s="59"/>
    </row>
    <row r="103" spans="1:10" s="60" customFormat="1" ht="26.25" x14ac:dyDescent="0.25">
      <c r="A103" s="45" t="s">
        <v>833</v>
      </c>
      <c r="B103" s="57" t="s">
        <v>834</v>
      </c>
      <c r="C103" s="46">
        <v>1</v>
      </c>
      <c r="D103" s="47">
        <v>448431</v>
      </c>
      <c r="E103" s="48" t="s">
        <v>659</v>
      </c>
      <c r="F103" s="49">
        <f t="shared" si="9"/>
        <v>448431</v>
      </c>
      <c r="G103" s="58"/>
      <c r="H103"/>
      <c r="I103" s="59"/>
      <c r="J103" s="59"/>
    </row>
    <row r="104" spans="1:10" s="60" customFormat="1" ht="26.25" x14ac:dyDescent="0.25">
      <c r="A104" s="45" t="s">
        <v>835</v>
      </c>
      <c r="B104" s="57" t="s">
        <v>836</v>
      </c>
      <c r="C104" s="46">
        <v>1</v>
      </c>
      <c r="D104" s="47">
        <v>499584.02</v>
      </c>
      <c r="E104" s="48" t="s">
        <v>659</v>
      </c>
      <c r="F104" s="49">
        <f>D104</f>
        <v>499584.02</v>
      </c>
      <c r="G104" s="58"/>
      <c r="H104"/>
      <c r="I104" s="59"/>
      <c r="J104" s="59"/>
    </row>
    <row r="105" spans="1:10" s="60" customFormat="1" ht="26.25" x14ac:dyDescent="0.25">
      <c r="A105" s="45" t="s">
        <v>837</v>
      </c>
      <c r="B105" s="57" t="s">
        <v>838</v>
      </c>
      <c r="C105" s="46">
        <v>1</v>
      </c>
      <c r="D105" s="47">
        <v>999865.8</v>
      </c>
      <c r="E105" s="48" t="s">
        <v>659</v>
      </c>
      <c r="F105" s="49">
        <f t="shared" ref="F105:F118" si="10">D105</f>
        <v>999865.8</v>
      </c>
      <c r="G105" s="58"/>
      <c r="H105"/>
      <c r="I105" s="59"/>
      <c r="J105" s="59"/>
    </row>
    <row r="106" spans="1:10" s="60" customFormat="1" ht="26.25" x14ac:dyDescent="0.25">
      <c r="A106" s="45" t="s">
        <v>839</v>
      </c>
      <c r="B106" s="57" t="s">
        <v>840</v>
      </c>
      <c r="C106" s="46">
        <v>1</v>
      </c>
      <c r="D106" s="47">
        <v>740977.92</v>
      </c>
      <c r="E106" s="78" t="s">
        <v>659</v>
      </c>
      <c r="F106" s="49">
        <f t="shared" si="10"/>
        <v>740977.92</v>
      </c>
      <c r="G106" s="58"/>
      <c r="H106"/>
      <c r="I106" s="59"/>
      <c r="J106" s="59"/>
    </row>
    <row r="107" spans="1:10" s="60" customFormat="1" ht="26.25" x14ac:dyDescent="0.25">
      <c r="A107" s="45" t="s">
        <v>841</v>
      </c>
      <c r="B107" s="57" t="s">
        <v>842</v>
      </c>
      <c r="C107" s="46">
        <v>1</v>
      </c>
      <c r="D107" s="47">
        <v>499139.64</v>
      </c>
      <c r="E107" s="48" t="s">
        <v>659</v>
      </c>
      <c r="F107" s="49">
        <f t="shared" si="10"/>
        <v>499139.64</v>
      </c>
      <c r="G107" s="58"/>
      <c r="H107"/>
      <c r="I107" s="59"/>
      <c r="J107" s="59"/>
    </row>
    <row r="108" spans="1:10" s="60" customFormat="1" ht="29.25" x14ac:dyDescent="0.25">
      <c r="A108" s="45" t="s">
        <v>843</v>
      </c>
      <c r="B108" s="64" t="s">
        <v>844</v>
      </c>
      <c r="C108" s="75">
        <v>1</v>
      </c>
      <c r="D108" s="47">
        <v>783336.41</v>
      </c>
      <c r="E108" s="48" t="s">
        <v>659</v>
      </c>
      <c r="F108" s="49">
        <f t="shared" si="10"/>
        <v>783336.41</v>
      </c>
      <c r="G108" s="66" t="s">
        <v>716</v>
      </c>
      <c r="H108"/>
      <c r="I108" s="59"/>
      <c r="J108" s="59"/>
    </row>
    <row r="109" spans="1:10" s="60" customFormat="1" ht="39" x14ac:dyDescent="0.25">
      <c r="A109" s="45" t="s">
        <v>845</v>
      </c>
      <c r="B109" s="57" t="s">
        <v>846</v>
      </c>
      <c r="C109" s="46">
        <v>1</v>
      </c>
      <c r="D109" s="47">
        <v>999477.81</v>
      </c>
      <c r="E109" s="48" t="s">
        <v>659</v>
      </c>
      <c r="F109" s="49">
        <f t="shared" si="10"/>
        <v>999477.81</v>
      </c>
      <c r="G109" s="58"/>
      <c r="H109"/>
      <c r="I109" s="59"/>
      <c r="J109" s="59"/>
    </row>
    <row r="110" spans="1:10" s="60" customFormat="1" ht="26.25" x14ac:dyDescent="0.25">
      <c r="A110" s="45" t="s">
        <v>847</v>
      </c>
      <c r="B110" s="57" t="s">
        <v>848</v>
      </c>
      <c r="C110" s="69">
        <v>1</v>
      </c>
      <c r="D110" s="47">
        <v>1175671</v>
      </c>
      <c r="E110" s="48" t="s">
        <v>659</v>
      </c>
      <c r="F110" s="49">
        <f t="shared" si="10"/>
        <v>1175671</v>
      </c>
      <c r="G110" s="58"/>
      <c r="H110"/>
      <c r="I110" s="59"/>
      <c r="J110" s="59"/>
    </row>
    <row r="111" spans="1:10" s="60" customFormat="1" ht="39" x14ac:dyDescent="0.25">
      <c r="A111" s="45" t="s">
        <v>849</v>
      </c>
      <c r="B111" s="57" t="s">
        <v>850</v>
      </c>
      <c r="C111" s="46">
        <v>1</v>
      </c>
      <c r="D111" s="47">
        <v>1703230.1</v>
      </c>
      <c r="E111" s="48" t="s">
        <v>659</v>
      </c>
      <c r="F111" s="49">
        <f t="shared" si="10"/>
        <v>1703230.1</v>
      </c>
      <c r="G111" s="58"/>
      <c r="H111"/>
      <c r="I111" s="59"/>
      <c r="J111" s="59"/>
    </row>
    <row r="112" spans="1:10" s="60" customFormat="1" ht="26.25" x14ac:dyDescent="0.25">
      <c r="A112" s="45" t="s">
        <v>851</v>
      </c>
      <c r="B112" s="57" t="s">
        <v>852</v>
      </c>
      <c r="C112" s="46">
        <v>1</v>
      </c>
      <c r="D112" s="47">
        <v>694786.98</v>
      </c>
      <c r="E112" s="48" t="s">
        <v>659</v>
      </c>
      <c r="F112" s="49">
        <f t="shared" si="10"/>
        <v>694786.98</v>
      </c>
      <c r="G112" s="58"/>
      <c r="H112"/>
      <c r="I112" s="59"/>
      <c r="J112" s="59"/>
    </row>
    <row r="113" spans="1:10" s="60" customFormat="1" ht="26.25" x14ac:dyDescent="0.25">
      <c r="A113" s="45" t="s">
        <v>853</v>
      </c>
      <c r="B113" s="57" t="s">
        <v>854</v>
      </c>
      <c r="C113" s="46">
        <v>1</v>
      </c>
      <c r="D113" s="47">
        <v>813600.62</v>
      </c>
      <c r="E113" s="48" t="s">
        <v>659</v>
      </c>
      <c r="F113" s="49">
        <f t="shared" si="10"/>
        <v>813600.62</v>
      </c>
      <c r="G113" s="58"/>
      <c r="H113"/>
      <c r="I113" s="59"/>
      <c r="J113" s="59"/>
    </row>
    <row r="114" spans="1:10" s="60" customFormat="1" ht="43.5" x14ac:dyDescent="0.25">
      <c r="A114" s="45" t="s">
        <v>855</v>
      </c>
      <c r="B114" s="64" t="s">
        <v>856</v>
      </c>
      <c r="C114" s="77">
        <v>1</v>
      </c>
      <c r="D114" s="76">
        <v>355248.44</v>
      </c>
      <c r="E114" s="48" t="s">
        <v>659</v>
      </c>
      <c r="F114" s="49">
        <f t="shared" si="10"/>
        <v>355248.44</v>
      </c>
      <c r="G114" s="66" t="s">
        <v>716</v>
      </c>
      <c r="H114"/>
      <c r="I114" s="59"/>
      <c r="J114" s="59"/>
    </row>
    <row r="115" spans="1:10" s="60" customFormat="1" ht="43.5" x14ac:dyDescent="0.25">
      <c r="A115" s="45" t="s">
        <v>857</v>
      </c>
      <c r="B115" s="64" t="s">
        <v>858</v>
      </c>
      <c r="C115" s="75">
        <v>1</v>
      </c>
      <c r="D115" s="76">
        <v>303369.96999999997</v>
      </c>
      <c r="E115" s="48" t="s">
        <v>659</v>
      </c>
      <c r="F115" s="49">
        <f t="shared" si="10"/>
        <v>303369.96999999997</v>
      </c>
      <c r="G115" s="66" t="s">
        <v>716</v>
      </c>
      <c r="H115"/>
      <c r="I115" s="59"/>
      <c r="J115" s="59"/>
    </row>
    <row r="116" spans="1:10" s="60" customFormat="1" ht="26.25" x14ac:dyDescent="0.25">
      <c r="A116" s="45" t="s">
        <v>859</v>
      </c>
      <c r="B116" s="57" t="s">
        <v>860</v>
      </c>
      <c r="C116" s="69">
        <v>1</v>
      </c>
      <c r="D116" s="47">
        <v>1491394.09</v>
      </c>
      <c r="E116" s="78" t="s">
        <v>659</v>
      </c>
      <c r="F116" s="49">
        <f t="shared" si="10"/>
        <v>1491394.09</v>
      </c>
      <c r="G116" s="58"/>
      <c r="H116"/>
      <c r="I116" s="59"/>
      <c r="J116" s="59"/>
    </row>
    <row r="117" spans="1:10" s="60" customFormat="1" ht="26.25" x14ac:dyDescent="0.25">
      <c r="A117" s="45" t="s">
        <v>861</v>
      </c>
      <c r="B117" s="57" t="s">
        <v>862</v>
      </c>
      <c r="C117" s="69">
        <v>1</v>
      </c>
      <c r="D117" s="47">
        <v>797770</v>
      </c>
      <c r="E117" s="48" t="s">
        <v>659</v>
      </c>
      <c r="F117" s="49">
        <f t="shared" si="10"/>
        <v>797770</v>
      </c>
      <c r="G117" s="58"/>
      <c r="H117"/>
      <c r="I117" s="59"/>
      <c r="J117" s="59"/>
    </row>
    <row r="118" spans="1:10" s="60" customFormat="1" ht="26.25" x14ac:dyDescent="0.25">
      <c r="A118" s="45" t="s">
        <v>863</v>
      </c>
      <c r="B118" s="57" t="s">
        <v>864</v>
      </c>
      <c r="C118" s="69">
        <v>1</v>
      </c>
      <c r="D118" s="47">
        <v>558982.76</v>
      </c>
      <c r="E118" s="48" t="s">
        <v>659</v>
      </c>
      <c r="F118" s="49">
        <f t="shared" si="10"/>
        <v>558982.76</v>
      </c>
      <c r="G118" s="58"/>
      <c r="H118"/>
      <c r="I118" s="59"/>
      <c r="J118" s="59"/>
    </row>
    <row r="119" spans="1:10" s="60" customFormat="1" x14ac:dyDescent="0.25">
      <c r="A119" s="51" t="s">
        <v>865</v>
      </c>
      <c r="B119" s="52"/>
      <c r="C119" s="52"/>
      <c r="D119" s="52"/>
      <c r="E119" s="53"/>
      <c r="F119" s="54">
        <f>SUM(F98:F118)</f>
        <v>15823719.609999999</v>
      </c>
      <c r="G119" s="58"/>
      <c r="H119"/>
      <c r="I119" s="59"/>
      <c r="J119" s="59"/>
    </row>
    <row r="120" spans="1:10" s="60" customFormat="1" x14ac:dyDescent="0.25">
      <c r="A120" s="55" t="s">
        <v>866</v>
      </c>
      <c r="B120" s="55"/>
      <c r="C120" s="55"/>
      <c r="D120" s="55"/>
      <c r="E120" s="55"/>
      <c r="F120" s="55"/>
      <c r="G120" s="58"/>
      <c r="H120"/>
      <c r="I120" s="59"/>
      <c r="J120" s="59"/>
    </row>
    <row r="121" spans="1:10" s="60" customFormat="1" ht="26.25" x14ac:dyDescent="0.25">
      <c r="A121" s="45" t="s">
        <v>867</v>
      </c>
      <c r="B121" s="57" t="s">
        <v>868</v>
      </c>
      <c r="C121" s="46">
        <v>1</v>
      </c>
      <c r="D121" s="47">
        <v>92000</v>
      </c>
      <c r="E121" s="48" t="s">
        <v>659</v>
      </c>
      <c r="F121" s="49">
        <f>D121</f>
        <v>92000</v>
      </c>
      <c r="G121" s="58"/>
      <c r="H121"/>
      <c r="I121" s="59"/>
      <c r="J121" s="59"/>
    </row>
    <row r="122" spans="1:10" s="60" customFormat="1" ht="26.25" x14ac:dyDescent="0.25">
      <c r="A122" s="45" t="s">
        <v>869</v>
      </c>
      <c r="B122" s="57" t="s">
        <v>870</v>
      </c>
      <c r="C122" s="46">
        <v>1</v>
      </c>
      <c r="D122" s="47">
        <v>92000</v>
      </c>
      <c r="E122" s="48" t="s">
        <v>659</v>
      </c>
      <c r="F122" s="49">
        <f t="shared" ref="F122:F125" si="11">D122</f>
        <v>92000</v>
      </c>
      <c r="G122" s="58"/>
      <c r="H122"/>
      <c r="I122" s="59"/>
      <c r="J122" s="59"/>
    </row>
    <row r="123" spans="1:10" s="60" customFormat="1" ht="39" x14ac:dyDescent="0.25">
      <c r="A123" s="45" t="s">
        <v>871</v>
      </c>
      <c r="B123" s="57" t="s">
        <v>872</v>
      </c>
      <c r="C123" s="46">
        <v>1</v>
      </c>
      <c r="D123" s="47">
        <v>698586.62</v>
      </c>
      <c r="E123" s="48" t="s">
        <v>659</v>
      </c>
      <c r="F123" s="49">
        <f t="shared" si="11"/>
        <v>698586.62</v>
      </c>
      <c r="G123" s="58"/>
      <c r="H123"/>
      <c r="I123" s="59"/>
      <c r="J123" s="59"/>
    </row>
    <row r="124" spans="1:10" s="60" customFormat="1" ht="26.25" x14ac:dyDescent="0.25">
      <c r="A124" s="45" t="s">
        <v>873</v>
      </c>
      <c r="B124" s="57" t="s">
        <v>874</v>
      </c>
      <c r="C124" s="46">
        <v>1</v>
      </c>
      <c r="D124" s="47">
        <v>594992.80000000005</v>
      </c>
      <c r="E124" s="48" t="s">
        <v>659</v>
      </c>
      <c r="F124" s="49">
        <f t="shared" si="11"/>
        <v>594992.80000000005</v>
      </c>
      <c r="G124" s="58"/>
      <c r="H124"/>
      <c r="I124" s="59"/>
      <c r="J124" s="59"/>
    </row>
    <row r="125" spans="1:10" s="60" customFormat="1" ht="26.25" x14ac:dyDescent="0.25">
      <c r="A125" s="45" t="s">
        <v>875</v>
      </c>
      <c r="B125" s="57" t="s">
        <v>876</v>
      </c>
      <c r="C125" s="69">
        <v>1</v>
      </c>
      <c r="D125" s="47">
        <v>398663.54</v>
      </c>
      <c r="E125" s="48" t="s">
        <v>659</v>
      </c>
      <c r="F125" s="49">
        <f t="shared" si="11"/>
        <v>398663.54</v>
      </c>
      <c r="G125" s="58"/>
      <c r="H125"/>
      <c r="I125" s="59"/>
      <c r="J125" s="59"/>
    </row>
    <row r="126" spans="1:10" s="60" customFormat="1" ht="39" x14ac:dyDescent="0.25">
      <c r="A126" s="45" t="s">
        <v>877</v>
      </c>
      <c r="B126" s="57" t="s">
        <v>878</v>
      </c>
      <c r="C126" s="46">
        <v>1</v>
      </c>
      <c r="D126" s="47">
        <v>1461028.95</v>
      </c>
      <c r="E126" s="48" t="s">
        <v>659</v>
      </c>
      <c r="F126" s="49">
        <f>D126</f>
        <v>1461028.95</v>
      </c>
      <c r="G126" s="58"/>
      <c r="H126"/>
      <c r="I126" s="59"/>
      <c r="J126" s="59"/>
    </row>
    <row r="127" spans="1:10" s="60" customFormat="1" ht="51.75" x14ac:dyDescent="0.25">
      <c r="A127" s="45" t="s">
        <v>879</v>
      </c>
      <c r="B127" s="57" t="s">
        <v>880</v>
      </c>
      <c r="C127" s="46">
        <v>1</v>
      </c>
      <c r="D127" s="47">
        <v>267216.23</v>
      </c>
      <c r="E127" s="48" t="s">
        <v>659</v>
      </c>
      <c r="F127" s="49">
        <f t="shared" ref="F127:F128" si="12">D127</f>
        <v>267216.23</v>
      </c>
      <c r="G127" s="58"/>
      <c r="H127"/>
      <c r="I127" s="59"/>
      <c r="J127" s="59"/>
    </row>
    <row r="128" spans="1:10" s="60" customFormat="1" ht="26.25" x14ac:dyDescent="0.25">
      <c r="A128" s="45" t="s">
        <v>881</v>
      </c>
      <c r="B128" s="57" t="s">
        <v>882</v>
      </c>
      <c r="C128" s="69">
        <v>1</v>
      </c>
      <c r="D128" s="47">
        <v>3295876.22</v>
      </c>
      <c r="E128" s="48" t="s">
        <v>659</v>
      </c>
      <c r="F128" s="49">
        <f t="shared" si="12"/>
        <v>3295876.22</v>
      </c>
      <c r="G128" s="58"/>
      <c r="H128"/>
      <c r="I128" s="59"/>
      <c r="J128" s="59"/>
    </row>
    <row r="129" spans="1:10" s="60" customFormat="1" x14ac:dyDescent="0.25">
      <c r="A129" s="51" t="s">
        <v>883</v>
      </c>
      <c r="B129" s="52"/>
      <c r="C129" s="52"/>
      <c r="D129" s="52"/>
      <c r="E129" s="53"/>
      <c r="F129" s="54">
        <f>SUM(F121:F128)</f>
        <v>6900364.3600000003</v>
      </c>
      <c r="G129" s="58"/>
      <c r="H129"/>
      <c r="I129" s="59"/>
      <c r="J129" s="59"/>
    </row>
    <row r="130" spans="1:10" s="60" customFormat="1" x14ac:dyDescent="0.25">
      <c r="A130" s="55" t="s">
        <v>884</v>
      </c>
      <c r="B130" s="55"/>
      <c r="C130" s="55"/>
      <c r="D130" s="55"/>
      <c r="E130" s="55"/>
      <c r="F130" s="55"/>
      <c r="G130" s="55"/>
      <c r="H130"/>
      <c r="I130" s="59"/>
      <c r="J130" s="59"/>
    </row>
    <row r="131" spans="1:10" s="60" customFormat="1" ht="29.25" x14ac:dyDescent="0.25">
      <c r="A131" s="45" t="s">
        <v>885</v>
      </c>
      <c r="B131" s="57" t="s">
        <v>886</v>
      </c>
      <c r="C131" s="75">
        <v>1</v>
      </c>
      <c r="D131" s="76">
        <v>4428621.03</v>
      </c>
      <c r="E131" s="48" t="s">
        <v>659</v>
      </c>
      <c r="F131" s="49">
        <f>D131</f>
        <v>4428621.03</v>
      </c>
      <c r="G131" s="66" t="s">
        <v>716</v>
      </c>
      <c r="H131"/>
      <c r="I131" s="59"/>
      <c r="J131" s="59"/>
    </row>
    <row r="132" spans="1:10" s="60" customFormat="1" ht="29.25" x14ac:dyDescent="0.25">
      <c r="A132" s="45" t="s">
        <v>887</v>
      </c>
      <c r="B132" s="64" t="s">
        <v>888</v>
      </c>
      <c r="C132" s="75">
        <v>1</v>
      </c>
      <c r="D132" s="76">
        <v>1493931.19</v>
      </c>
      <c r="E132" s="48" t="s">
        <v>659</v>
      </c>
      <c r="F132" s="49">
        <f t="shared" ref="F132:F145" si="13">D132</f>
        <v>1493931.19</v>
      </c>
      <c r="G132" s="66" t="s">
        <v>716</v>
      </c>
      <c r="H132"/>
      <c r="I132" s="59"/>
      <c r="J132" s="59"/>
    </row>
    <row r="133" spans="1:10" s="60" customFormat="1" ht="29.25" x14ac:dyDescent="0.25">
      <c r="A133" s="45" t="s">
        <v>889</v>
      </c>
      <c r="B133" s="57" t="s">
        <v>890</v>
      </c>
      <c r="C133" s="75">
        <v>1</v>
      </c>
      <c r="D133" s="76">
        <v>846131.13</v>
      </c>
      <c r="E133" s="48" t="s">
        <v>659</v>
      </c>
      <c r="F133" s="49">
        <f t="shared" si="13"/>
        <v>846131.13</v>
      </c>
      <c r="G133" s="66" t="s">
        <v>716</v>
      </c>
      <c r="H133"/>
      <c r="I133" s="59"/>
      <c r="J133" s="59"/>
    </row>
    <row r="134" spans="1:10" s="60" customFormat="1" ht="29.25" x14ac:dyDescent="0.25">
      <c r="A134" s="45" t="s">
        <v>891</v>
      </c>
      <c r="B134" s="57" t="s">
        <v>892</v>
      </c>
      <c r="C134" s="77">
        <v>1</v>
      </c>
      <c r="D134" s="76">
        <v>348809.88</v>
      </c>
      <c r="E134" s="48" t="s">
        <v>659</v>
      </c>
      <c r="F134" s="49">
        <f t="shared" si="13"/>
        <v>348809.88</v>
      </c>
      <c r="G134" s="66" t="s">
        <v>716</v>
      </c>
      <c r="H134"/>
      <c r="I134" s="59"/>
      <c r="J134" s="59"/>
    </row>
    <row r="135" spans="1:10" s="60" customFormat="1" ht="29.25" x14ac:dyDescent="0.25">
      <c r="A135" s="45" t="s">
        <v>893</v>
      </c>
      <c r="B135" s="57" t="s">
        <v>894</v>
      </c>
      <c r="C135" s="75">
        <v>1</v>
      </c>
      <c r="D135" s="76">
        <v>3623.15</v>
      </c>
      <c r="E135" s="48" t="s">
        <v>659</v>
      </c>
      <c r="F135" s="49">
        <f t="shared" si="13"/>
        <v>3623.15</v>
      </c>
      <c r="G135" s="66" t="s">
        <v>716</v>
      </c>
      <c r="H135"/>
      <c r="I135" s="59"/>
      <c r="J135" s="59"/>
    </row>
    <row r="136" spans="1:10" s="60" customFormat="1" ht="29.25" x14ac:dyDescent="0.25">
      <c r="A136" s="45" t="s">
        <v>895</v>
      </c>
      <c r="B136" s="57" t="s">
        <v>896</v>
      </c>
      <c r="C136" s="75">
        <v>1</v>
      </c>
      <c r="D136" s="76">
        <v>253574.95</v>
      </c>
      <c r="E136" s="48" t="s">
        <v>659</v>
      </c>
      <c r="F136" s="49">
        <f t="shared" si="13"/>
        <v>253574.95</v>
      </c>
      <c r="G136" s="66" t="s">
        <v>716</v>
      </c>
      <c r="H136"/>
      <c r="I136" s="59"/>
      <c r="J136" s="59"/>
    </row>
    <row r="137" spans="1:10" s="60" customFormat="1" ht="29.25" x14ac:dyDescent="0.25">
      <c r="A137" s="45" t="s">
        <v>897</v>
      </c>
      <c r="B137" s="57" t="s">
        <v>898</v>
      </c>
      <c r="C137" s="77">
        <v>1</v>
      </c>
      <c r="D137" s="76">
        <v>439145.23</v>
      </c>
      <c r="E137" s="48" t="s">
        <v>659</v>
      </c>
      <c r="F137" s="49">
        <f t="shared" si="13"/>
        <v>439145.23</v>
      </c>
      <c r="G137" s="66" t="s">
        <v>716</v>
      </c>
      <c r="H137"/>
      <c r="I137" s="59"/>
      <c r="J137" s="59"/>
    </row>
    <row r="138" spans="1:10" s="60" customFormat="1" ht="29.25" x14ac:dyDescent="0.25">
      <c r="A138" s="45" t="s">
        <v>899</v>
      </c>
      <c r="B138" s="57" t="s">
        <v>900</v>
      </c>
      <c r="C138" s="77">
        <v>1</v>
      </c>
      <c r="D138" s="76">
        <v>349250.27</v>
      </c>
      <c r="E138" s="48" t="s">
        <v>659</v>
      </c>
      <c r="F138" s="49">
        <f t="shared" si="13"/>
        <v>349250.27</v>
      </c>
      <c r="G138" s="66" t="s">
        <v>716</v>
      </c>
      <c r="H138"/>
      <c r="I138" s="59"/>
      <c r="J138" s="59"/>
    </row>
    <row r="139" spans="1:10" s="60" customFormat="1" ht="29.25" x14ac:dyDescent="0.25">
      <c r="A139" s="45" t="s">
        <v>901</v>
      </c>
      <c r="B139" s="57" t="s">
        <v>902</v>
      </c>
      <c r="C139" s="75">
        <v>1</v>
      </c>
      <c r="D139" s="76">
        <v>798508.07</v>
      </c>
      <c r="E139" s="48" t="s">
        <v>659</v>
      </c>
      <c r="F139" s="49">
        <f t="shared" si="13"/>
        <v>798508.07</v>
      </c>
      <c r="G139" s="66" t="s">
        <v>716</v>
      </c>
      <c r="H139"/>
      <c r="I139" s="59"/>
      <c r="J139" s="59"/>
    </row>
    <row r="140" spans="1:10" s="60" customFormat="1" ht="39" x14ac:dyDescent="0.25">
      <c r="A140" s="79" t="s">
        <v>903</v>
      </c>
      <c r="B140" s="57" t="s">
        <v>904</v>
      </c>
      <c r="C140" s="80">
        <v>1</v>
      </c>
      <c r="D140" s="67">
        <v>782608.93</v>
      </c>
      <c r="E140" s="48" t="s">
        <v>659</v>
      </c>
      <c r="F140" s="49">
        <f t="shared" si="13"/>
        <v>782608.93</v>
      </c>
      <c r="G140" s="66" t="s">
        <v>716</v>
      </c>
      <c r="H140"/>
      <c r="I140" s="59"/>
      <c r="J140" s="59"/>
    </row>
    <row r="141" spans="1:10" s="60" customFormat="1" ht="39" x14ac:dyDescent="0.25">
      <c r="A141" s="79" t="s">
        <v>905</v>
      </c>
      <c r="B141" s="57" t="s">
        <v>906</v>
      </c>
      <c r="C141" s="80">
        <v>1</v>
      </c>
      <c r="D141" s="47">
        <v>169563.82</v>
      </c>
      <c r="E141" s="48" t="s">
        <v>659</v>
      </c>
      <c r="F141" s="49">
        <f t="shared" si="13"/>
        <v>169563.82</v>
      </c>
      <c r="G141" s="66" t="s">
        <v>716</v>
      </c>
      <c r="H141"/>
      <c r="I141" s="59"/>
      <c r="J141" s="59"/>
    </row>
    <row r="142" spans="1:10" s="60" customFormat="1" ht="39" x14ac:dyDescent="0.25">
      <c r="A142" s="79" t="s">
        <v>907</v>
      </c>
      <c r="B142" s="57" t="s">
        <v>908</v>
      </c>
      <c r="C142" s="81">
        <v>1</v>
      </c>
      <c r="D142" s="47">
        <v>836351.25199999998</v>
      </c>
      <c r="E142" s="48" t="s">
        <v>659</v>
      </c>
      <c r="F142" s="49">
        <f t="shared" si="13"/>
        <v>836351.25199999998</v>
      </c>
      <c r="G142" s="66" t="s">
        <v>716</v>
      </c>
      <c r="H142"/>
      <c r="I142" s="59"/>
      <c r="J142" s="59"/>
    </row>
    <row r="143" spans="1:10" s="60" customFormat="1" ht="39" x14ac:dyDescent="0.25">
      <c r="A143" s="79" t="s">
        <v>909</v>
      </c>
      <c r="B143" s="57" t="s">
        <v>910</v>
      </c>
      <c r="C143" s="81">
        <v>1</v>
      </c>
      <c r="D143" s="47">
        <v>359444.43</v>
      </c>
      <c r="E143" s="48" t="s">
        <v>659</v>
      </c>
      <c r="F143" s="49">
        <f t="shared" si="13"/>
        <v>359444.43</v>
      </c>
      <c r="G143" s="66" t="s">
        <v>716</v>
      </c>
      <c r="H143"/>
      <c r="I143" s="59"/>
      <c r="J143" s="59"/>
    </row>
    <row r="144" spans="1:10" s="60" customFormat="1" ht="29.25" x14ac:dyDescent="0.25">
      <c r="A144" s="79" t="s">
        <v>911</v>
      </c>
      <c r="B144" s="57" t="s">
        <v>912</v>
      </c>
      <c r="C144" s="81">
        <v>1</v>
      </c>
      <c r="D144" s="47">
        <v>613183</v>
      </c>
      <c r="E144" s="48" t="s">
        <v>659</v>
      </c>
      <c r="F144" s="49">
        <f t="shared" si="13"/>
        <v>613183</v>
      </c>
      <c r="G144" s="66" t="s">
        <v>716</v>
      </c>
      <c r="H144"/>
      <c r="I144" s="59"/>
      <c r="J144" s="59"/>
    </row>
    <row r="145" spans="1:10" s="60" customFormat="1" ht="29.25" x14ac:dyDescent="0.25">
      <c r="A145" s="79" t="s">
        <v>913</v>
      </c>
      <c r="B145" s="57" t="s">
        <v>852</v>
      </c>
      <c r="C145" s="81">
        <v>1</v>
      </c>
      <c r="D145" s="67">
        <v>354251.54</v>
      </c>
      <c r="E145" s="48" t="s">
        <v>659</v>
      </c>
      <c r="F145" s="49">
        <f t="shared" si="13"/>
        <v>354251.54</v>
      </c>
      <c r="G145" s="66" t="s">
        <v>716</v>
      </c>
      <c r="H145"/>
      <c r="I145" s="59"/>
      <c r="J145" s="59"/>
    </row>
    <row r="146" spans="1:10" s="60" customFormat="1" x14ac:dyDescent="0.25">
      <c r="A146" s="51" t="s">
        <v>914</v>
      </c>
      <c r="B146" s="52"/>
      <c r="C146" s="52"/>
      <c r="D146" s="52"/>
      <c r="E146" s="53"/>
      <c r="F146" s="54">
        <f>SUM(F131:F145)</f>
        <v>12076997.872</v>
      </c>
      <c r="G146" s="82"/>
      <c r="H146"/>
      <c r="I146" s="59"/>
      <c r="J146" s="59"/>
    </row>
    <row r="147" spans="1:10" s="1" customFormat="1" ht="30" customHeight="1" x14ac:dyDescent="0.25">
      <c r="A147" s="83" t="s">
        <v>915</v>
      </c>
      <c r="B147" s="83"/>
      <c r="C147" s="83"/>
      <c r="D147" s="83"/>
      <c r="E147" s="83"/>
      <c r="F147" s="84">
        <f>SUM(F10+F20+F29+F58+F65+F78+F96+F119+F129+F146)</f>
        <v>125666707.70199999</v>
      </c>
      <c r="G147" s="85"/>
      <c r="I147" s="86"/>
      <c r="J147" s="86"/>
    </row>
    <row r="148" spans="1:10" ht="24.75" customHeight="1" x14ac:dyDescent="0.25">
      <c r="E148" s="87"/>
    </row>
    <row r="149" spans="1:10" ht="24" customHeight="1" x14ac:dyDescent="0.25"/>
    <row r="150" spans="1:10" ht="21.75" customHeight="1" x14ac:dyDescent="0.25"/>
    <row r="151" spans="1:10" ht="28.5" customHeight="1" x14ac:dyDescent="0.25"/>
    <row r="153" spans="1:10" ht="27" customHeight="1" x14ac:dyDescent="0.25"/>
    <row r="154" spans="1:10" ht="22.5" customHeight="1" x14ac:dyDescent="0.25"/>
    <row r="156" spans="1:10" ht="36" customHeight="1" x14ac:dyDescent="0.25"/>
    <row r="158" spans="1:10" ht="25.5" customHeight="1" x14ac:dyDescent="0.25"/>
  </sheetData>
  <mergeCells count="21">
    <mergeCell ref="A130:G130"/>
    <mergeCell ref="A146:E146"/>
    <mergeCell ref="A147:E147"/>
    <mergeCell ref="A79:F79"/>
    <mergeCell ref="A96:E96"/>
    <mergeCell ref="A97:F97"/>
    <mergeCell ref="A119:E119"/>
    <mergeCell ref="A120:F120"/>
    <mergeCell ref="A129:E129"/>
    <mergeCell ref="A30:F30"/>
    <mergeCell ref="A58:E58"/>
    <mergeCell ref="A59:F59"/>
    <mergeCell ref="A65:E65"/>
    <mergeCell ref="A66:F66"/>
    <mergeCell ref="A78:E78"/>
    <mergeCell ref="A8:G8"/>
    <mergeCell ref="A10:E10"/>
    <mergeCell ref="A11:F11"/>
    <mergeCell ref="A20:E20"/>
    <mergeCell ref="A21:F21"/>
    <mergeCell ref="A29:E29"/>
  </mergeCells>
  <printOptions horizontalCentered="1"/>
  <pageMargins left="1.1023622047244095" right="0.70866141732283472" top="0.74803149606299213" bottom="0.74803149606299213" header="0.31496062992125984" footer="0.31496062992125984"/>
  <pageSetup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9809" r:id="rId4">
          <objectPr defaultSize="0" autoPict="0" r:id="rId5">
            <anchor moveWithCells="1" sizeWithCells="1">
              <from>
                <xdr:col>0</xdr:col>
                <xdr:colOff>381000</xdr:colOff>
                <xdr:row>0</xdr:row>
                <xdr:rowOff>95250</xdr:rowOff>
              </from>
              <to>
                <xdr:col>1</xdr:col>
                <xdr:colOff>295275</xdr:colOff>
                <xdr:row>4</xdr:row>
                <xdr:rowOff>152400</xdr:rowOff>
              </to>
            </anchor>
          </objectPr>
        </oleObject>
      </mc:Choice>
      <mc:Fallback>
        <oleObject progId="MSPhotoEd.3" shapeId="11980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1"/>
  <sheetViews>
    <sheetView view="pageBreakPreview" topLeftCell="A371" zoomScale="85" zoomScaleNormal="68" zoomScaleSheetLayoutView="85" workbookViewId="0">
      <selection activeCell="F384" sqref="F384"/>
    </sheetView>
  </sheetViews>
  <sheetFormatPr baseColWidth="10" defaultRowHeight="15" x14ac:dyDescent="0.25"/>
  <cols>
    <col min="1" max="1" width="3.5703125" customWidth="1"/>
    <col min="2" max="2" width="8.140625" customWidth="1"/>
    <col min="3" max="3" width="3.85546875" customWidth="1"/>
    <col min="4" max="4" width="64" customWidth="1"/>
    <col min="5" max="5" width="9.42578125" style="1" customWidth="1"/>
    <col min="6" max="6" width="11.42578125" customWidth="1"/>
    <col min="7" max="7" width="9.42578125" customWidth="1"/>
    <col min="8" max="8" width="14.28515625"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15" customHeight="1" x14ac:dyDescent="0.25">
      <c r="A8" s="26" t="s">
        <v>31</v>
      </c>
      <c r="B8" s="27"/>
      <c r="C8" s="27"/>
      <c r="D8" s="19" t="s">
        <v>32</v>
      </c>
      <c r="E8" s="19" t="s">
        <v>531</v>
      </c>
      <c r="F8" s="19" t="s">
        <v>532</v>
      </c>
      <c r="G8" s="30" t="s">
        <v>533</v>
      </c>
      <c r="H8" s="31" t="s">
        <v>534</v>
      </c>
    </row>
    <row r="9" spans="1:8" ht="21.75" customHeight="1" x14ac:dyDescent="0.25">
      <c r="A9" s="28"/>
      <c r="B9" s="29"/>
      <c r="C9" s="29"/>
      <c r="D9" s="19"/>
      <c r="E9" s="19"/>
      <c r="F9" s="19"/>
      <c r="G9" s="30"/>
      <c r="H9" s="31"/>
    </row>
    <row r="10" spans="1:8" x14ac:dyDescent="0.25">
      <c r="A10" s="20" t="s">
        <v>537</v>
      </c>
      <c r="B10" s="21"/>
      <c r="C10" s="21"/>
      <c r="D10" s="21"/>
      <c r="E10" s="21"/>
      <c r="F10" s="21"/>
      <c r="G10" s="21"/>
      <c r="H10" s="22"/>
    </row>
    <row r="11" spans="1:8" x14ac:dyDescent="0.25">
      <c r="A11" s="16" t="s">
        <v>189</v>
      </c>
      <c r="B11" s="17"/>
      <c r="C11" s="18"/>
      <c r="D11" s="4" t="s">
        <v>198</v>
      </c>
      <c r="E11" s="9">
        <v>1</v>
      </c>
      <c r="F11" s="6">
        <v>1223.46</v>
      </c>
      <c r="G11" s="7" t="s">
        <v>535</v>
      </c>
      <c r="H11" s="8">
        <v>1223.46</v>
      </c>
    </row>
    <row r="12" spans="1:8" x14ac:dyDescent="0.25">
      <c r="A12" s="33" t="s">
        <v>538</v>
      </c>
      <c r="B12" s="34"/>
      <c r="C12" s="34"/>
      <c r="D12" s="34"/>
      <c r="E12" s="34"/>
      <c r="F12" s="34"/>
      <c r="G12" s="34"/>
      <c r="H12" s="11">
        <f>H11</f>
        <v>1223.46</v>
      </c>
    </row>
    <row r="13" spans="1:8" x14ac:dyDescent="0.25">
      <c r="A13" s="23" t="s">
        <v>563</v>
      </c>
      <c r="B13" s="24"/>
      <c r="C13" s="24"/>
      <c r="D13" s="24"/>
      <c r="E13" s="24"/>
      <c r="F13" s="24"/>
      <c r="G13" s="24"/>
      <c r="H13" s="25"/>
    </row>
    <row r="14" spans="1:8" x14ac:dyDescent="0.25">
      <c r="A14" s="16" t="s">
        <v>190</v>
      </c>
      <c r="B14" s="17"/>
      <c r="C14" s="18"/>
      <c r="D14" s="4" t="s">
        <v>199</v>
      </c>
      <c r="E14" s="9">
        <v>4</v>
      </c>
      <c r="F14" s="6">
        <v>65.727500000000006</v>
      </c>
      <c r="G14" s="7" t="s">
        <v>535</v>
      </c>
      <c r="H14" s="8">
        <v>262.91000000000003</v>
      </c>
    </row>
    <row r="15" spans="1:8" x14ac:dyDescent="0.25">
      <c r="A15" s="10"/>
      <c r="B15" s="34" t="s">
        <v>539</v>
      </c>
      <c r="C15" s="34"/>
      <c r="D15" s="34"/>
      <c r="E15" s="34"/>
      <c r="F15" s="34"/>
      <c r="G15" s="34"/>
      <c r="H15" s="11">
        <f>H14</f>
        <v>262.91000000000003</v>
      </c>
    </row>
    <row r="16" spans="1:8" x14ac:dyDescent="0.25">
      <c r="A16" s="23" t="s">
        <v>564</v>
      </c>
      <c r="B16" s="24"/>
      <c r="C16" s="24"/>
      <c r="D16" s="24"/>
      <c r="E16" s="24"/>
      <c r="F16" s="24"/>
      <c r="G16" s="24"/>
      <c r="H16" s="25"/>
    </row>
    <row r="17" spans="1:8" x14ac:dyDescent="0.25">
      <c r="A17" s="16" t="s">
        <v>191</v>
      </c>
      <c r="B17" s="17"/>
      <c r="C17" s="18"/>
      <c r="D17" s="4" t="s">
        <v>200</v>
      </c>
      <c r="E17" s="9">
        <v>2</v>
      </c>
      <c r="F17" s="6">
        <v>2121.8649999999998</v>
      </c>
      <c r="G17" s="7" t="s">
        <v>535</v>
      </c>
      <c r="H17" s="8">
        <v>4243.7299999999996</v>
      </c>
    </row>
    <row r="18" spans="1:8" ht="26.25" x14ac:dyDescent="0.25">
      <c r="A18" s="16" t="s">
        <v>192</v>
      </c>
      <c r="B18" s="17"/>
      <c r="C18" s="18"/>
      <c r="D18" s="4" t="s">
        <v>201</v>
      </c>
      <c r="E18" s="9">
        <v>2</v>
      </c>
      <c r="F18" s="6">
        <v>1156</v>
      </c>
      <c r="G18" s="7" t="s">
        <v>535</v>
      </c>
      <c r="H18" s="8">
        <v>2312</v>
      </c>
    </row>
    <row r="19" spans="1:8" ht="39" x14ac:dyDescent="0.25">
      <c r="A19" s="16" t="s">
        <v>193</v>
      </c>
      <c r="B19" s="17"/>
      <c r="C19" s="18"/>
      <c r="D19" s="4" t="s">
        <v>202</v>
      </c>
      <c r="E19" s="9">
        <v>1</v>
      </c>
      <c r="F19" s="6">
        <v>9842.6</v>
      </c>
      <c r="G19" s="7" t="s">
        <v>535</v>
      </c>
      <c r="H19" s="8">
        <v>9842.6</v>
      </c>
    </row>
    <row r="20" spans="1:8" ht="18" customHeight="1" x14ac:dyDescent="0.25">
      <c r="A20" s="16" t="s">
        <v>194</v>
      </c>
      <c r="B20" s="17"/>
      <c r="C20" s="18"/>
      <c r="D20" s="4" t="s">
        <v>203</v>
      </c>
      <c r="E20" s="9">
        <v>1</v>
      </c>
      <c r="F20" s="6">
        <v>5535</v>
      </c>
      <c r="G20" s="7" t="s">
        <v>535</v>
      </c>
      <c r="H20" s="8">
        <v>5535</v>
      </c>
    </row>
    <row r="21" spans="1:8" ht="26.25" x14ac:dyDescent="0.25">
      <c r="A21" s="16" t="s">
        <v>195</v>
      </c>
      <c r="B21" s="17"/>
      <c r="C21" s="18"/>
      <c r="D21" s="4" t="s">
        <v>204</v>
      </c>
      <c r="E21" s="9">
        <v>3</v>
      </c>
      <c r="F21" s="6">
        <v>1450</v>
      </c>
      <c r="G21" s="7" t="s">
        <v>535</v>
      </c>
      <c r="H21" s="8">
        <v>4350</v>
      </c>
    </row>
    <row r="22" spans="1:8" x14ac:dyDescent="0.25">
      <c r="A22" s="32" t="s">
        <v>540</v>
      </c>
      <c r="B22" s="32"/>
      <c r="C22" s="32"/>
      <c r="D22" s="32"/>
      <c r="E22" s="32"/>
      <c r="F22" s="32"/>
      <c r="G22" s="32"/>
      <c r="H22" s="12">
        <f>SUM(H17:H21)</f>
        <v>26283.33</v>
      </c>
    </row>
    <row r="23" spans="1:8" x14ac:dyDescent="0.25">
      <c r="A23" s="23" t="s">
        <v>565</v>
      </c>
      <c r="B23" s="24"/>
      <c r="C23" s="24"/>
      <c r="D23" s="24"/>
      <c r="E23" s="24"/>
      <c r="F23" s="24"/>
      <c r="G23" s="24"/>
      <c r="H23" s="25"/>
    </row>
    <row r="24" spans="1:8" x14ac:dyDescent="0.25">
      <c r="A24" s="16" t="s">
        <v>196</v>
      </c>
      <c r="B24" s="17"/>
      <c r="C24" s="18"/>
      <c r="D24" s="4" t="s">
        <v>205</v>
      </c>
      <c r="E24" s="9">
        <v>3</v>
      </c>
      <c r="F24" s="6">
        <v>1113.8399999999999</v>
      </c>
      <c r="G24" s="7" t="s">
        <v>535</v>
      </c>
      <c r="H24" s="8">
        <v>3341.52</v>
      </c>
    </row>
    <row r="25" spans="1:8" x14ac:dyDescent="0.25">
      <c r="A25" s="16" t="s">
        <v>197</v>
      </c>
      <c r="B25" s="17"/>
      <c r="C25" s="18"/>
      <c r="D25" s="4" t="s">
        <v>206</v>
      </c>
      <c r="E25" s="9">
        <v>1</v>
      </c>
      <c r="F25" s="6">
        <v>890</v>
      </c>
      <c r="G25" s="7" t="s">
        <v>535</v>
      </c>
      <c r="H25" s="8">
        <v>890</v>
      </c>
    </row>
    <row r="26" spans="1:8" x14ac:dyDescent="0.25">
      <c r="A26" s="16" t="s">
        <v>265</v>
      </c>
      <c r="B26" s="17" t="s">
        <v>265</v>
      </c>
      <c r="C26" s="18" t="s">
        <v>265</v>
      </c>
      <c r="D26" s="4" t="s">
        <v>207</v>
      </c>
      <c r="E26" s="9">
        <v>2</v>
      </c>
      <c r="F26" s="6">
        <v>1237.5999999999999</v>
      </c>
      <c r="G26" s="7" t="s">
        <v>535</v>
      </c>
      <c r="H26" s="8">
        <v>2475.1999999999998</v>
      </c>
    </row>
    <row r="27" spans="1:8" x14ac:dyDescent="0.25">
      <c r="A27" s="16" t="s">
        <v>266</v>
      </c>
      <c r="B27" s="17" t="s">
        <v>266</v>
      </c>
      <c r="C27" s="18" t="s">
        <v>266</v>
      </c>
      <c r="D27" s="4" t="s">
        <v>208</v>
      </c>
      <c r="E27" s="9">
        <v>1</v>
      </c>
      <c r="F27" s="6">
        <v>1131.52</v>
      </c>
      <c r="G27" s="7" t="s">
        <v>535</v>
      </c>
      <c r="H27" s="8">
        <v>1131.52</v>
      </c>
    </row>
    <row r="28" spans="1:8" ht="26.25" x14ac:dyDescent="0.25">
      <c r="A28" s="16" t="s">
        <v>267</v>
      </c>
      <c r="B28" s="17" t="s">
        <v>267</v>
      </c>
      <c r="C28" s="18" t="s">
        <v>267</v>
      </c>
      <c r="D28" s="4" t="s">
        <v>209</v>
      </c>
      <c r="E28" s="9">
        <v>1</v>
      </c>
      <c r="F28" s="6">
        <v>2386.96</v>
      </c>
      <c r="G28" s="7" t="s">
        <v>535</v>
      </c>
      <c r="H28" s="8">
        <v>2386.96</v>
      </c>
    </row>
    <row r="29" spans="1:8" x14ac:dyDescent="0.25">
      <c r="A29" s="16" t="s">
        <v>268</v>
      </c>
      <c r="B29" s="17" t="s">
        <v>268</v>
      </c>
      <c r="C29" s="18" t="s">
        <v>268</v>
      </c>
      <c r="D29" s="4" t="s">
        <v>210</v>
      </c>
      <c r="E29" s="9">
        <v>1</v>
      </c>
      <c r="F29" s="6">
        <v>1237.5999999999999</v>
      </c>
      <c r="G29" s="7" t="s">
        <v>535</v>
      </c>
      <c r="H29" s="8">
        <v>1237.5999999999999</v>
      </c>
    </row>
    <row r="30" spans="1:8" x14ac:dyDescent="0.25">
      <c r="A30" s="16" t="s">
        <v>269</v>
      </c>
      <c r="B30" s="17" t="s">
        <v>269</v>
      </c>
      <c r="C30" s="18" t="s">
        <v>269</v>
      </c>
      <c r="D30" s="4" t="s">
        <v>211</v>
      </c>
      <c r="E30" s="9">
        <v>1</v>
      </c>
      <c r="F30" s="6">
        <v>1048.6500000000001</v>
      </c>
      <c r="G30" s="7" t="s">
        <v>535</v>
      </c>
      <c r="H30" s="8">
        <v>1048.6500000000001</v>
      </c>
    </row>
    <row r="31" spans="1:8" x14ac:dyDescent="0.25">
      <c r="A31" s="16" t="s">
        <v>270</v>
      </c>
      <c r="B31" s="17" t="s">
        <v>270</v>
      </c>
      <c r="C31" s="18" t="s">
        <v>270</v>
      </c>
      <c r="D31" s="4" t="s">
        <v>212</v>
      </c>
      <c r="E31" s="9">
        <v>2</v>
      </c>
      <c r="F31" s="6">
        <v>1237.5999999999999</v>
      </c>
      <c r="G31" s="7" t="s">
        <v>535</v>
      </c>
      <c r="H31" s="8">
        <v>2475.1999999999998</v>
      </c>
    </row>
    <row r="32" spans="1:8" x14ac:dyDescent="0.25">
      <c r="A32" s="16" t="s">
        <v>271</v>
      </c>
      <c r="B32" s="17" t="s">
        <v>271</v>
      </c>
      <c r="C32" s="18" t="s">
        <v>271</v>
      </c>
      <c r="D32" s="4" t="s">
        <v>213</v>
      </c>
      <c r="E32" s="9">
        <v>2</v>
      </c>
      <c r="F32" s="6">
        <v>1048.6500000000001</v>
      </c>
      <c r="G32" s="7" t="s">
        <v>535</v>
      </c>
      <c r="H32" s="8">
        <v>2097.3000000000002</v>
      </c>
    </row>
    <row r="33" spans="1:8" x14ac:dyDescent="0.25">
      <c r="A33" s="16" t="s">
        <v>272</v>
      </c>
      <c r="B33" s="17" t="s">
        <v>272</v>
      </c>
      <c r="C33" s="18" t="s">
        <v>272</v>
      </c>
      <c r="D33" s="4" t="s">
        <v>214</v>
      </c>
      <c r="E33" s="9">
        <v>1</v>
      </c>
      <c r="F33" s="6">
        <v>1854.19</v>
      </c>
      <c r="G33" s="7" t="s">
        <v>535</v>
      </c>
      <c r="H33" s="8">
        <v>1854.19</v>
      </c>
    </row>
    <row r="34" spans="1:8" x14ac:dyDescent="0.25">
      <c r="A34" s="16" t="s">
        <v>273</v>
      </c>
      <c r="B34" s="17" t="s">
        <v>273</v>
      </c>
      <c r="C34" s="18" t="s">
        <v>273</v>
      </c>
      <c r="D34" s="4" t="s">
        <v>215</v>
      </c>
      <c r="E34" s="9">
        <v>2</v>
      </c>
      <c r="F34" s="6">
        <v>1237.5999999999999</v>
      </c>
      <c r="G34" s="7" t="s">
        <v>535</v>
      </c>
      <c r="H34" s="8">
        <v>2475.1999999999998</v>
      </c>
    </row>
    <row r="35" spans="1:8" x14ac:dyDescent="0.25">
      <c r="A35" s="16" t="s">
        <v>274</v>
      </c>
      <c r="B35" s="17" t="s">
        <v>274</v>
      </c>
      <c r="C35" s="18" t="s">
        <v>274</v>
      </c>
      <c r="D35" s="4" t="s">
        <v>216</v>
      </c>
      <c r="E35" s="9">
        <v>1</v>
      </c>
      <c r="F35" s="6">
        <v>1146.99</v>
      </c>
      <c r="G35" s="7" t="s">
        <v>535</v>
      </c>
      <c r="H35" s="8">
        <v>1146.99</v>
      </c>
    </row>
    <row r="36" spans="1:8" x14ac:dyDescent="0.25">
      <c r="A36" s="16" t="s">
        <v>275</v>
      </c>
      <c r="B36" s="17" t="s">
        <v>275</v>
      </c>
      <c r="C36" s="18" t="s">
        <v>275</v>
      </c>
      <c r="D36" s="4" t="s">
        <v>217</v>
      </c>
      <c r="E36" s="9">
        <v>1</v>
      </c>
      <c r="F36" s="6">
        <v>1018.37</v>
      </c>
      <c r="G36" s="7" t="s">
        <v>535</v>
      </c>
      <c r="H36" s="8">
        <v>1018.37</v>
      </c>
    </row>
    <row r="37" spans="1:8" ht="26.25" x14ac:dyDescent="0.25">
      <c r="A37" s="16" t="s">
        <v>276</v>
      </c>
      <c r="B37" s="17" t="s">
        <v>276</v>
      </c>
      <c r="C37" s="18" t="s">
        <v>276</v>
      </c>
      <c r="D37" s="4" t="s">
        <v>218</v>
      </c>
      <c r="E37" s="9">
        <v>1</v>
      </c>
      <c r="F37" s="6">
        <v>4426.3999999999996</v>
      </c>
      <c r="G37" s="7" t="s">
        <v>535</v>
      </c>
      <c r="H37" s="8">
        <v>4426.3999999999996</v>
      </c>
    </row>
    <row r="38" spans="1:8" x14ac:dyDescent="0.25">
      <c r="A38" s="16" t="s">
        <v>277</v>
      </c>
      <c r="B38" s="17" t="s">
        <v>277</v>
      </c>
      <c r="C38" s="18" t="s">
        <v>277</v>
      </c>
      <c r="D38" s="4" t="s">
        <v>219</v>
      </c>
      <c r="E38" s="9">
        <v>3</v>
      </c>
      <c r="F38" s="6">
        <v>3778</v>
      </c>
      <c r="G38" s="7" t="s">
        <v>535</v>
      </c>
      <c r="H38" s="8">
        <v>11334</v>
      </c>
    </row>
    <row r="39" spans="1:8" x14ac:dyDescent="0.25">
      <c r="A39" s="32" t="s">
        <v>541</v>
      </c>
      <c r="B39" s="32"/>
      <c r="C39" s="32"/>
      <c r="D39" s="32"/>
      <c r="E39" s="32"/>
      <c r="F39" s="32"/>
      <c r="G39" s="32"/>
      <c r="H39" s="12">
        <f>SUM(H24:H38)</f>
        <v>39339.1</v>
      </c>
    </row>
    <row r="40" spans="1:8" x14ac:dyDescent="0.25">
      <c r="A40" s="23" t="s">
        <v>566</v>
      </c>
      <c r="B40" s="24"/>
      <c r="C40" s="24"/>
      <c r="D40" s="24"/>
      <c r="E40" s="24"/>
      <c r="F40" s="24"/>
      <c r="G40" s="24"/>
      <c r="H40" s="25"/>
    </row>
    <row r="41" spans="1:8" x14ac:dyDescent="0.25">
      <c r="A41" s="16" t="s">
        <v>279</v>
      </c>
      <c r="B41" s="17" t="s">
        <v>278</v>
      </c>
      <c r="C41" s="18" t="s">
        <v>278</v>
      </c>
      <c r="D41" s="4" t="s">
        <v>33</v>
      </c>
      <c r="E41" s="9">
        <v>1</v>
      </c>
      <c r="F41" s="6">
        <v>1165.78</v>
      </c>
      <c r="G41" s="7" t="s">
        <v>535</v>
      </c>
      <c r="H41" s="8">
        <v>2331.56</v>
      </c>
    </row>
    <row r="42" spans="1:8" x14ac:dyDescent="0.25">
      <c r="A42" s="16" t="s">
        <v>280</v>
      </c>
      <c r="B42" s="17" t="s">
        <v>279</v>
      </c>
      <c r="C42" s="18" t="s">
        <v>279</v>
      </c>
      <c r="D42" s="4" t="s">
        <v>34</v>
      </c>
      <c r="E42" s="9">
        <v>1</v>
      </c>
      <c r="F42" s="6">
        <v>1165.78</v>
      </c>
      <c r="G42" s="7" t="s">
        <v>535</v>
      </c>
      <c r="H42" s="8">
        <v>976.82</v>
      </c>
    </row>
    <row r="43" spans="1:8" x14ac:dyDescent="0.25">
      <c r="A43" s="16" t="s">
        <v>281</v>
      </c>
      <c r="B43" s="17" t="s">
        <v>281</v>
      </c>
      <c r="C43" s="18" t="s">
        <v>281</v>
      </c>
      <c r="D43" s="4" t="s">
        <v>35</v>
      </c>
      <c r="E43" s="9">
        <v>1</v>
      </c>
      <c r="F43" s="6">
        <v>976.82</v>
      </c>
      <c r="G43" s="7" t="s">
        <v>535</v>
      </c>
      <c r="H43" s="8">
        <v>1313.03</v>
      </c>
    </row>
    <row r="44" spans="1:8" x14ac:dyDescent="0.25">
      <c r="A44" s="32" t="s">
        <v>542</v>
      </c>
      <c r="B44" s="32"/>
      <c r="C44" s="32"/>
      <c r="D44" s="32"/>
      <c r="E44" s="32"/>
      <c r="F44" s="32"/>
      <c r="G44" s="32"/>
      <c r="H44" s="12">
        <f>SUM(H41:H43)</f>
        <v>4621.41</v>
      </c>
    </row>
    <row r="45" spans="1:8" x14ac:dyDescent="0.25">
      <c r="A45" s="23" t="s">
        <v>567</v>
      </c>
      <c r="B45" s="24"/>
      <c r="C45" s="24"/>
      <c r="D45" s="24"/>
      <c r="E45" s="24"/>
      <c r="F45" s="24"/>
      <c r="G45" s="24"/>
      <c r="H45" s="25"/>
    </row>
    <row r="46" spans="1:8" x14ac:dyDescent="0.25">
      <c r="A46" s="16" t="s">
        <v>282</v>
      </c>
      <c r="B46" s="17" t="s">
        <v>282</v>
      </c>
      <c r="C46" s="18" t="s">
        <v>282</v>
      </c>
      <c r="D46" s="4" t="s">
        <v>17</v>
      </c>
      <c r="E46" s="9">
        <v>1</v>
      </c>
      <c r="F46" s="6">
        <v>6999</v>
      </c>
      <c r="G46" s="7" t="s">
        <v>535</v>
      </c>
      <c r="H46" s="8">
        <v>6999</v>
      </c>
    </row>
    <row r="47" spans="1:8" x14ac:dyDescent="0.25">
      <c r="A47" s="32" t="s">
        <v>543</v>
      </c>
      <c r="B47" s="32"/>
      <c r="C47" s="32"/>
      <c r="D47" s="32"/>
      <c r="E47" s="32"/>
      <c r="F47" s="32"/>
      <c r="G47" s="32"/>
      <c r="H47" s="12">
        <f>SUM(H46:H46)</f>
        <v>6999</v>
      </c>
    </row>
    <row r="48" spans="1:8" x14ac:dyDescent="0.25">
      <c r="A48" s="23" t="s">
        <v>568</v>
      </c>
      <c r="B48" s="24"/>
      <c r="C48" s="24"/>
      <c r="D48" s="24"/>
      <c r="E48" s="24"/>
      <c r="F48" s="24"/>
      <c r="G48" s="24"/>
      <c r="H48" s="25"/>
    </row>
    <row r="49" spans="1:8" ht="39" x14ac:dyDescent="0.25">
      <c r="A49" s="16" t="s">
        <v>283</v>
      </c>
      <c r="B49" s="17" t="s">
        <v>283</v>
      </c>
      <c r="C49" s="18" t="s">
        <v>283</v>
      </c>
      <c r="D49" s="4" t="s">
        <v>36</v>
      </c>
      <c r="E49" s="9">
        <v>1</v>
      </c>
      <c r="F49" s="6">
        <v>12840</v>
      </c>
      <c r="G49" s="7" t="s">
        <v>535</v>
      </c>
      <c r="H49" s="8">
        <v>12840</v>
      </c>
    </row>
    <row r="50" spans="1:8" x14ac:dyDescent="0.25">
      <c r="A50" s="32" t="s">
        <v>544</v>
      </c>
      <c r="B50" s="32"/>
      <c r="C50" s="32"/>
      <c r="D50" s="32"/>
      <c r="E50" s="32"/>
      <c r="F50" s="32"/>
      <c r="G50" s="32"/>
      <c r="H50" s="12">
        <f>SUM(H49:H49)</f>
        <v>12840</v>
      </c>
    </row>
    <row r="51" spans="1:8" x14ac:dyDescent="0.25">
      <c r="A51" s="23" t="s">
        <v>569</v>
      </c>
      <c r="B51" s="24"/>
      <c r="C51" s="24"/>
      <c r="D51" s="24"/>
      <c r="E51" s="24"/>
      <c r="F51" s="24"/>
      <c r="G51" s="24"/>
      <c r="H51" s="25"/>
    </row>
    <row r="52" spans="1:8" ht="26.25" x14ac:dyDescent="0.25">
      <c r="A52" s="16" t="s">
        <v>284</v>
      </c>
      <c r="B52" s="17" t="s">
        <v>284</v>
      </c>
      <c r="C52" s="18" t="s">
        <v>284</v>
      </c>
      <c r="D52" s="4" t="s">
        <v>0</v>
      </c>
      <c r="E52" s="9">
        <v>1</v>
      </c>
      <c r="F52" s="6">
        <v>8086.96</v>
      </c>
      <c r="G52" s="7" t="s">
        <v>535</v>
      </c>
      <c r="H52" s="8">
        <v>8086.96</v>
      </c>
    </row>
    <row r="53" spans="1:8" x14ac:dyDescent="0.25">
      <c r="A53" s="32" t="s">
        <v>545</v>
      </c>
      <c r="B53" s="32"/>
      <c r="C53" s="32"/>
      <c r="D53" s="32"/>
      <c r="E53" s="32"/>
      <c r="F53" s="32"/>
      <c r="G53" s="32"/>
      <c r="H53" s="12">
        <f>SUM(H52:H52)</f>
        <v>8086.96</v>
      </c>
    </row>
    <row r="54" spans="1:8" x14ac:dyDescent="0.25">
      <c r="A54" s="23" t="s">
        <v>570</v>
      </c>
      <c r="B54" s="24"/>
      <c r="C54" s="24"/>
      <c r="D54" s="24"/>
      <c r="E54" s="24"/>
      <c r="F54" s="24"/>
      <c r="G54" s="24"/>
      <c r="H54" s="25"/>
    </row>
    <row r="55" spans="1:8" x14ac:dyDescent="0.25">
      <c r="A55" s="16" t="s">
        <v>285</v>
      </c>
      <c r="B55" s="17" t="s">
        <v>285</v>
      </c>
      <c r="C55" s="18" t="s">
        <v>285</v>
      </c>
      <c r="D55" s="4" t="s">
        <v>37</v>
      </c>
      <c r="E55" s="9">
        <v>1</v>
      </c>
      <c r="F55" s="6">
        <v>15009.57</v>
      </c>
      <c r="G55" s="7" t="s">
        <v>535</v>
      </c>
      <c r="H55" s="8">
        <v>15009.57</v>
      </c>
    </row>
    <row r="56" spans="1:8" ht="26.25" x14ac:dyDescent="0.25">
      <c r="A56" s="16" t="s">
        <v>286</v>
      </c>
      <c r="B56" s="17" t="s">
        <v>286</v>
      </c>
      <c r="C56" s="18" t="s">
        <v>286</v>
      </c>
      <c r="D56" s="4" t="s">
        <v>38</v>
      </c>
      <c r="E56" s="9">
        <v>1</v>
      </c>
      <c r="F56" s="6">
        <v>14608.7</v>
      </c>
      <c r="G56" s="7" t="s">
        <v>535</v>
      </c>
      <c r="H56" s="8">
        <v>14608.7</v>
      </c>
    </row>
    <row r="57" spans="1:8" ht="18" customHeight="1" x14ac:dyDescent="0.25">
      <c r="A57" s="16" t="s">
        <v>287</v>
      </c>
      <c r="B57" s="17" t="s">
        <v>287</v>
      </c>
      <c r="C57" s="18" t="s">
        <v>287</v>
      </c>
      <c r="D57" s="4" t="s">
        <v>39</v>
      </c>
      <c r="E57" s="9">
        <v>1</v>
      </c>
      <c r="F57" s="6">
        <v>7317.66</v>
      </c>
      <c r="G57" s="7" t="s">
        <v>535</v>
      </c>
      <c r="H57" s="8">
        <v>7317.66</v>
      </c>
    </row>
    <row r="58" spans="1:8" ht="18.75" customHeight="1" x14ac:dyDescent="0.25">
      <c r="A58" s="16" t="s">
        <v>288</v>
      </c>
      <c r="B58" s="17" t="s">
        <v>288</v>
      </c>
      <c r="C58" s="18" t="s">
        <v>288</v>
      </c>
      <c r="D58" s="4" t="s">
        <v>40</v>
      </c>
      <c r="E58" s="9">
        <v>1</v>
      </c>
      <c r="F58" s="6">
        <v>8346.83</v>
      </c>
      <c r="G58" s="7" t="s">
        <v>535</v>
      </c>
      <c r="H58" s="8">
        <v>8346.83</v>
      </c>
    </row>
    <row r="59" spans="1:8" ht="15.75" customHeight="1" x14ac:dyDescent="0.25">
      <c r="A59" s="16" t="s">
        <v>289</v>
      </c>
      <c r="B59" s="17" t="s">
        <v>289</v>
      </c>
      <c r="C59" s="18" t="s">
        <v>289</v>
      </c>
      <c r="D59" s="4" t="s">
        <v>41</v>
      </c>
      <c r="E59" s="9">
        <v>1</v>
      </c>
      <c r="F59" s="6">
        <v>1129.57</v>
      </c>
      <c r="G59" s="7" t="s">
        <v>535</v>
      </c>
      <c r="H59" s="8">
        <v>1129.57</v>
      </c>
    </row>
    <row r="60" spans="1:8" ht="39" x14ac:dyDescent="0.25">
      <c r="A60" s="16" t="s">
        <v>290</v>
      </c>
      <c r="B60" s="17" t="s">
        <v>290</v>
      </c>
      <c r="C60" s="18" t="s">
        <v>290</v>
      </c>
      <c r="D60" s="4" t="s">
        <v>536</v>
      </c>
      <c r="E60" s="9">
        <v>1</v>
      </c>
      <c r="F60" s="6">
        <v>13478.26</v>
      </c>
      <c r="G60" s="7" t="s">
        <v>535</v>
      </c>
      <c r="H60" s="8">
        <v>13478.26</v>
      </c>
    </row>
    <row r="61" spans="1:8" ht="21" customHeight="1" x14ac:dyDescent="0.25">
      <c r="A61" s="32" t="s">
        <v>546</v>
      </c>
      <c r="B61" s="32"/>
      <c r="C61" s="32"/>
      <c r="D61" s="32"/>
      <c r="E61" s="32"/>
      <c r="F61" s="32"/>
      <c r="G61" s="32"/>
      <c r="H61" s="12">
        <f>SUM(H55:H60)</f>
        <v>59890.590000000004</v>
      </c>
    </row>
    <row r="62" spans="1:8" x14ac:dyDescent="0.25">
      <c r="A62" s="23" t="s">
        <v>571</v>
      </c>
      <c r="B62" s="24"/>
      <c r="C62" s="24"/>
      <c r="D62" s="24"/>
      <c r="E62" s="24"/>
      <c r="F62" s="24"/>
      <c r="G62" s="24"/>
      <c r="H62" s="25"/>
    </row>
    <row r="63" spans="1:8" x14ac:dyDescent="0.25">
      <c r="A63" s="16" t="s">
        <v>291</v>
      </c>
      <c r="B63" s="17" t="s">
        <v>291</v>
      </c>
      <c r="C63" s="18" t="s">
        <v>291</v>
      </c>
      <c r="D63" s="4" t="s">
        <v>1</v>
      </c>
      <c r="E63" s="9">
        <v>1</v>
      </c>
      <c r="F63" s="6">
        <v>7826.08</v>
      </c>
      <c r="G63" s="7" t="s">
        <v>535</v>
      </c>
      <c r="H63" s="8">
        <v>7826.08</v>
      </c>
    </row>
    <row r="64" spans="1:8" ht="26.25" x14ac:dyDescent="0.25">
      <c r="A64" s="16" t="s">
        <v>292</v>
      </c>
      <c r="B64" s="17" t="s">
        <v>292</v>
      </c>
      <c r="C64" s="18" t="s">
        <v>292</v>
      </c>
      <c r="D64" s="4" t="s">
        <v>42</v>
      </c>
      <c r="E64" s="9">
        <v>1</v>
      </c>
      <c r="F64" s="6">
        <v>6955.52</v>
      </c>
      <c r="G64" s="7" t="s">
        <v>535</v>
      </c>
      <c r="H64" s="8">
        <v>6955.52</v>
      </c>
    </row>
    <row r="65" spans="1:8" ht="26.25" x14ac:dyDescent="0.25">
      <c r="A65" s="16" t="s">
        <v>293</v>
      </c>
      <c r="B65" s="17" t="s">
        <v>293</v>
      </c>
      <c r="C65" s="18" t="s">
        <v>293</v>
      </c>
      <c r="D65" s="4" t="s">
        <v>26</v>
      </c>
      <c r="E65" s="9">
        <v>1</v>
      </c>
      <c r="F65" s="6">
        <v>550910.51</v>
      </c>
      <c r="G65" s="7" t="s">
        <v>535</v>
      </c>
      <c r="H65" s="8">
        <v>550910.51</v>
      </c>
    </row>
    <row r="66" spans="1:8" ht="26.25" x14ac:dyDescent="0.25">
      <c r="A66" s="16" t="s">
        <v>294</v>
      </c>
      <c r="B66" s="17" t="s">
        <v>294</v>
      </c>
      <c r="C66" s="18" t="s">
        <v>294</v>
      </c>
      <c r="D66" s="4" t="s">
        <v>26</v>
      </c>
      <c r="E66" s="9">
        <v>1</v>
      </c>
      <c r="F66" s="6">
        <v>341627.01</v>
      </c>
      <c r="G66" s="7" t="s">
        <v>535</v>
      </c>
      <c r="H66" s="8">
        <v>341627.01</v>
      </c>
    </row>
    <row r="67" spans="1:8" x14ac:dyDescent="0.25">
      <c r="A67" s="32" t="s">
        <v>547</v>
      </c>
      <c r="B67" s="32"/>
      <c r="C67" s="32"/>
      <c r="D67" s="32"/>
      <c r="E67" s="32"/>
      <c r="F67" s="32"/>
      <c r="G67" s="32"/>
      <c r="H67" s="12">
        <f>SUM(H63:H66)</f>
        <v>907319.12</v>
      </c>
    </row>
    <row r="68" spans="1:8" x14ac:dyDescent="0.25">
      <c r="A68" s="23" t="s">
        <v>572</v>
      </c>
      <c r="B68" s="24"/>
      <c r="C68" s="24"/>
      <c r="D68" s="24"/>
      <c r="E68" s="24"/>
      <c r="F68" s="24"/>
      <c r="G68" s="24"/>
      <c r="H68" s="25"/>
    </row>
    <row r="69" spans="1:8" ht="26.25" x14ac:dyDescent="0.25">
      <c r="A69" s="16" t="s">
        <v>295</v>
      </c>
      <c r="B69" s="17" t="s">
        <v>295</v>
      </c>
      <c r="C69" s="18" t="s">
        <v>295</v>
      </c>
      <c r="D69" s="4" t="s">
        <v>43</v>
      </c>
      <c r="E69" s="9">
        <v>1</v>
      </c>
      <c r="F69" s="6">
        <v>4000</v>
      </c>
      <c r="G69" s="7" t="s">
        <v>535</v>
      </c>
      <c r="H69" s="8">
        <v>4000</v>
      </c>
    </row>
    <row r="70" spans="1:8" x14ac:dyDescent="0.25">
      <c r="A70" s="32" t="s">
        <v>548</v>
      </c>
      <c r="B70" s="32"/>
      <c r="C70" s="32"/>
      <c r="D70" s="32"/>
      <c r="E70" s="32"/>
      <c r="F70" s="32"/>
      <c r="G70" s="32"/>
      <c r="H70" s="12">
        <f>SUM(H69:H69)</f>
        <v>4000</v>
      </c>
    </row>
    <row r="71" spans="1:8" x14ac:dyDescent="0.25">
      <c r="A71" s="23" t="s">
        <v>573</v>
      </c>
      <c r="B71" s="24"/>
      <c r="C71" s="24"/>
      <c r="D71" s="24"/>
      <c r="E71" s="24"/>
      <c r="F71" s="24"/>
      <c r="G71" s="24"/>
      <c r="H71" s="25"/>
    </row>
    <row r="72" spans="1:8" ht="26.25" x14ac:dyDescent="0.25">
      <c r="A72" s="16" t="s">
        <v>296</v>
      </c>
      <c r="B72" s="17" t="s">
        <v>296</v>
      </c>
      <c r="C72" s="18" t="s">
        <v>296</v>
      </c>
      <c r="D72" s="4" t="s">
        <v>44</v>
      </c>
      <c r="E72" s="9">
        <v>1</v>
      </c>
      <c r="F72" s="6">
        <v>106630.43</v>
      </c>
      <c r="G72" s="7" t="s">
        <v>535</v>
      </c>
      <c r="H72" s="8">
        <v>106630.43</v>
      </c>
    </row>
    <row r="73" spans="1:8" x14ac:dyDescent="0.25">
      <c r="A73" s="16" t="s">
        <v>297</v>
      </c>
      <c r="B73" s="17" t="s">
        <v>297</v>
      </c>
      <c r="C73" s="18" t="s">
        <v>297</v>
      </c>
      <c r="D73" s="4" t="s">
        <v>45</v>
      </c>
      <c r="E73" s="9">
        <v>1</v>
      </c>
      <c r="F73" s="6">
        <v>1460.87</v>
      </c>
      <c r="G73" s="7" t="s">
        <v>535</v>
      </c>
      <c r="H73" s="8">
        <v>1460.87</v>
      </c>
    </row>
    <row r="74" spans="1:8" x14ac:dyDescent="0.25">
      <c r="A74" s="16" t="s">
        <v>298</v>
      </c>
      <c r="B74" s="17" t="s">
        <v>298</v>
      </c>
      <c r="C74" s="18" t="s">
        <v>298</v>
      </c>
      <c r="D74" s="4" t="s">
        <v>46</v>
      </c>
      <c r="E74" s="9">
        <v>2</v>
      </c>
      <c r="F74" s="6">
        <v>694.79</v>
      </c>
      <c r="G74" s="7" t="s">
        <v>535</v>
      </c>
      <c r="H74" s="8">
        <v>1389.57</v>
      </c>
    </row>
    <row r="75" spans="1:8" x14ac:dyDescent="0.25">
      <c r="A75" s="16" t="s">
        <v>299</v>
      </c>
      <c r="B75" s="17" t="s">
        <v>299</v>
      </c>
      <c r="C75" s="18" t="s">
        <v>299</v>
      </c>
      <c r="D75" s="4" t="s">
        <v>3</v>
      </c>
      <c r="E75" s="9">
        <v>1</v>
      </c>
      <c r="F75" s="6">
        <v>694.78499999999997</v>
      </c>
      <c r="G75" s="7" t="s">
        <v>535</v>
      </c>
      <c r="H75" s="8">
        <v>694.78</v>
      </c>
    </row>
    <row r="76" spans="1:8" x14ac:dyDescent="0.25">
      <c r="A76" s="16" t="s">
        <v>300</v>
      </c>
      <c r="B76" s="17" t="s">
        <v>300</v>
      </c>
      <c r="C76" s="18" t="s">
        <v>300</v>
      </c>
      <c r="D76" s="4" t="s">
        <v>4</v>
      </c>
      <c r="E76" s="9">
        <v>1</v>
      </c>
      <c r="F76" s="6">
        <v>1871.23</v>
      </c>
      <c r="G76" s="7" t="s">
        <v>535</v>
      </c>
      <c r="H76" s="8">
        <v>1871.23</v>
      </c>
    </row>
    <row r="77" spans="1:8" x14ac:dyDescent="0.25">
      <c r="A77" s="16" t="s">
        <v>301</v>
      </c>
      <c r="B77" s="17" t="s">
        <v>301</v>
      </c>
      <c r="C77" s="18" t="s">
        <v>301</v>
      </c>
      <c r="D77" s="4" t="s">
        <v>3</v>
      </c>
      <c r="E77" s="9">
        <v>1</v>
      </c>
      <c r="F77" s="6">
        <v>694.78</v>
      </c>
      <c r="G77" s="7" t="s">
        <v>535</v>
      </c>
      <c r="H77" s="8">
        <v>694.78</v>
      </c>
    </row>
    <row r="78" spans="1:8" ht="26.25" x14ac:dyDescent="0.25">
      <c r="A78" s="16" t="s">
        <v>302</v>
      </c>
      <c r="B78" s="17" t="s">
        <v>302</v>
      </c>
      <c r="C78" s="18" t="s">
        <v>302</v>
      </c>
      <c r="D78" s="4" t="s">
        <v>5</v>
      </c>
      <c r="E78" s="9">
        <v>1</v>
      </c>
      <c r="F78" s="6">
        <v>24520</v>
      </c>
      <c r="G78" s="7" t="s">
        <v>535</v>
      </c>
      <c r="H78" s="8">
        <v>24520</v>
      </c>
    </row>
    <row r="79" spans="1:8" ht="51.75" x14ac:dyDescent="0.25">
      <c r="A79" s="16" t="s">
        <v>303</v>
      </c>
      <c r="B79" s="17" t="s">
        <v>303</v>
      </c>
      <c r="C79" s="18" t="s">
        <v>303</v>
      </c>
      <c r="D79" s="4" t="s">
        <v>6</v>
      </c>
      <c r="E79" s="9">
        <v>1</v>
      </c>
      <c r="F79" s="6">
        <v>19410</v>
      </c>
      <c r="G79" s="7" t="s">
        <v>535</v>
      </c>
      <c r="H79" s="8">
        <v>19410</v>
      </c>
    </row>
    <row r="80" spans="1:8" x14ac:dyDescent="0.25">
      <c r="A80" s="32" t="s">
        <v>549</v>
      </c>
      <c r="B80" s="32"/>
      <c r="C80" s="32"/>
      <c r="D80" s="32"/>
      <c r="E80" s="32"/>
      <c r="F80" s="32"/>
      <c r="G80" s="32"/>
      <c r="H80" s="12">
        <f>SUM(H72:H79)</f>
        <v>156671.65999999997</v>
      </c>
    </row>
    <row r="81" spans="1:8" x14ac:dyDescent="0.25">
      <c r="A81" s="23" t="s">
        <v>574</v>
      </c>
      <c r="B81" s="24"/>
      <c r="C81" s="24"/>
      <c r="D81" s="24"/>
      <c r="E81" s="24"/>
      <c r="F81" s="24"/>
      <c r="G81" s="24"/>
      <c r="H81" s="25"/>
    </row>
    <row r="82" spans="1:8" x14ac:dyDescent="0.25">
      <c r="A82" s="16" t="s">
        <v>304</v>
      </c>
      <c r="B82" s="17" t="s">
        <v>304</v>
      </c>
      <c r="C82" s="18" t="s">
        <v>304</v>
      </c>
      <c r="D82" s="4" t="s">
        <v>7</v>
      </c>
      <c r="E82" s="9">
        <v>1</v>
      </c>
      <c r="F82" s="6">
        <v>2223.14</v>
      </c>
      <c r="G82" s="7" t="s">
        <v>535</v>
      </c>
      <c r="H82" s="8">
        <v>2223.14</v>
      </c>
    </row>
    <row r="83" spans="1:8" x14ac:dyDescent="0.25">
      <c r="A83" s="16" t="s">
        <v>305</v>
      </c>
      <c r="B83" s="17" t="s">
        <v>305</v>
      </c>
      <c r="C83" s="18" t="s">
        <v>305</v>
      </c>
      <c r="D83" s="4" t="s">
        <v>47</v>
      </c>
      <c r="E83" s="9">
        <v>1</v>
      </c>
      <c r="F83" s="6">
        <v>3980</v>
      </c>
      <c r="G83" s="7" t="s">
        <v>535</v>
      </c>
      <c r="H83" s="8">
        <v>3980</v>
      </c>
    </row>
    <row r="84" spans="1:8" x14ac:dyDescent="0.25">
      <c r="A84" s="16" t="s">
        <v>306</v>
      </c>
      <c r="B84" s="17" t="s">
        <v>306</v>
      </c>
      <c r="C84" s="18" t="s">
        <v>306</v>
      </c>
      <c r="D84" s="4" t="s">
        <v>8</v>
      </c>
      <c r="E84" s="9">
        <v>1</v>
      </c>
      <c r="F84" s="6">
        <v>869.57</v>
      </c>
      <c r="G84" s="7" t="s">
        <v>535</v>
      </c>
      <c r="H84" s="8">
        <v>869.57</v>
      </c>
    </row>
    <row r="85" spans="1:8" x14ac:dyDescent="0.25">
      <c r="A85" s="16" t="s">
        <v>307</v>
      </c>
      <c r="B85" s="17" t="s">
        <v>307</v>
      </c>
      <c r="C85" s="18" t="s">
        <v>307</v>
      </c>
      <c r="D85" s="4" t="s">
        <v>48</v>
      </c>
      <c r="E85" s="9">
        <v>1</v>
      </c>
      <c r="F85" s="6">
        <v>2215</v>
      </c>
      <c r="G85" s="7" t="s">
        <v>535</v>
      </c>
      <c r="H85" s="8">
        <v>2215</v>
      </c>
    </row>
    <row r="86" spans="1:8" ht="26.25" x14ac:dyDescent="0.25">
      <c r="A86" s="16" t="s">
        <v>308</v>
      </c>
      <c r="B86" s="17" t="s">
        <v>308</v>
      </c>
      <c r="C86" s="18" t="s">
        <v>308</v>
      </c>
      <c r="D86" s="4" t="s">
        <v>220</v>
      </c>
      <c r="E86" s="9">
        <v>1</v>
      </c>
      <c r="F86" s="6">
        <v>756400</v>
      </c>
      <c r="G86" s="7" t="s">
        <v>535</v>
      </c>
      <c r="H86" s="8">
        <v>756400</v>
      </c>
    </row>
    <row r="87" spans="1:8" ht="26.25" x14ac:dyDescent="0.25">
      <c r="A87" s="16" t="s">
        <v>309</v>
      </c>
      <c r="B87" s="17" t="s">
        <v>309</v>
      </c>
      <c r="C87" s="18" t="s">
        <v>309</v>
      </c>
      <c r="D87" s="4" t="s">
        <v>50</v>
      </c>
      <c r="E87" s="9">
        <v>1</v>
      </c>
      <c r="F87" s="6">
        <v>194641.74</v>
      </c>
      <c r="G87" s="7" t="s">
        <v>535</v>
      </c>
      <c r="H87" s="8">
        <v>194641.74</v>
      </c>
    </row>
    <row r="88" spans="1:8" ht="26.25" x14ac:dyDescent="0.25">
      <c r="A88" s="16" t="s">
        <v>310</v>
      </c>
      <c r="B88" s="17" t="s">
        <v>310</v>
      </c>
      <c r="C88" s="18" t="s">
        <v>310</v>
      </c>
      <c r="D88" s="4" t="s">
        <v>51</v>
      </c>
      <c r="E88" s="9">
        <v>1</v>
      </c>
      <c r="F88" s="6">
        <v>12400</v>
      </c>
      <c r="G88" s="7" t="s">
        <v>535</v>
      </c>
      <c r="H88" s="8">
        <v>12400</v>
      </c>
    </row>
    <row r="89" spans="1:8" ht="26.25" x14ac:dyDescent="0.25">
      <c r="A89" s="16" t="s">
        <v>311</v>
      </c>
      <c r="B89" s="17" t="s">
        <v>311</v>
      </c>
      <c r="C89" s="18" t="s">
        <v>311</v>
      </c>
      <c r="D89" s="4" t="s">
        <v>51</v>
      </c>
      <c r="E89" s="9">
        <v>1</v>
      </c>
      <c r="F89" s="6">
        <v>12400</v>
      </c>
      <c r="G89" s="7" t="s">
        <v>535</v>
      </c>
      <c r="H89" s="8">
        <v>12400</v>
      </c>
    </row>
    <row r="90" spans="1:8" ht="26.25" x14ac:dyDescent="0.25">
      <c r="A90" s="16" t="s">
        <v>312</v>
      </c>
      <c r="B90" s="17" t="s">
        <v>312</v>
      </c>
      <c r="C90" s="18" t="s">
        <v>312</v>
      </c>
      <c r="D90" s="4" t="s">
        <v>9</v>
      </c>
      <c r="E90" s="9">
        <v>1</v>
      </c>
      <c r="F90" s="6">
        <v>45098.239999999998</v>
      </c>
      <c r="G90" s="7" t="s">
        <v>535</v>
      </c>
      <c r="H90" s="8">
        <v>45098.239999999998</v>
      </c>
    </row>
    <row r="91" spans="1:8" ht="64.5" x14ac:dyDescent="0.25">
      <c r="A91" s="16" t="s">
        <v>313</v>
      </c>
      <c r="B91" s="17" t="s">
        <v>313</v>
      </c>
      <c r="C91" s="18" t="s">
        <v>313</v>
      </c>
      <c r="D91" s="4" t="s">
        <v>52</v>
      </c>
      <c r="E91" s="9">
        <v>1</v>
      </c>
      <c r="F91" s="6">
        <v>11150</v>
      </c>
      <c r="G91" s="7" t="s">
        <v>535</v>
      </c>
      <c r="H91" s="8">
        <v>11150</v>
      </c>
    </row>
    <row r="92" spans="1:8" x14ac:dyDescent="0.25">
      <c r="A92" s="16" t="s">
        <v>314</v>
      </c>
      <c r="B92" s="17" t="s">
        <v>314</v>
      </c>
      <c r="C92" s="18" t="s">
        <v>314</v>
      </c>
      <c r="D92" s="4" t="s">
        <v>53</v>
      </c>
      <c r="E92" s="9">
        <v>1</v>
      </c>
      <c r="F92" s="6">
        <v>8390</v>
      </c>
      <c r="G92" s="7" t="s">
        <v>535</v>
      </c>
      <c r="H92" s="8">
        <v>8390</v>
      </c>
    </row>
    <row r="93" spans="1:8" x14ac:dyDescent="0.25">
      <c r="A93" s="16" t="s">
        <v>315</v>
      </c>
      <c r="B93" s="17" t="s">
        <v>315</v>
      </c>
      <c r="C93" s="18" t="s">
        <v>315</v>
      </c>
      <c r="D93" s="4" t="s">
        <v>8</v>
      </c>
      <c r="E93" s="9">
        <v>1</v>
      </c>
      <c r="F93" s="6">
        <v>8390</v>
      </c>
      <c r="G93" s="7" t="s">
        <v>535</v>
      </c>
      <c r="H93" s="8">
        <v>869.57</v>
      </c>
    </row>
    <row r="94" spans="1:8" ht="26.25" x14ac:dyDescent="0.25">
      <c r="A94" s="16" t="s">
        <v>316</v>
      </c>
      <c r="B94" s="17" t="s">
        <v>316</v>
      </c>
      <c r="C94" s="18" t="s">
        <v>316</v>
      </c>
      <c r="D94" s="4" t="s">
        <v>10</v>
      </c>
      <c r="E94" s="9">
        <v>1</v>
      </c>
      <c r="F94" s="6">
        <v>6678</v>
      </c>
      <c r="G94" s="7" t="s">
        <v>535</v>
      </c>
      <c r="H94" s="8">
        <v>6678</v>
      </c>
    </row>
    <row r="95" spans="1:8" x14ac:dyDescent="0.25">
      <c r="A95" s="16" t="s">
        <v>317</v>
      </c>
      <c r="B95" s="17" t="s">
        <v>317</v>
      </c>
      <c r="C95" s="18" t="s">
        <v>317</v>
      </c>
      <c r="D95" s="4" t="s">
        <v>2</v>
      </c>
      <c r="E95" s="9">
        <v>1</v>
      </c>
      <c r="F95" s="6">
        <v>1837</v>
      </c>
      <c r="G95" s="7" t="s">
        <v>535</v>
      </c>
      <c r="H95" s="8">
        <v>1837</v>
      </c>
    </row>
    <row r="96" spans="1:8" x14ac:dyDescent="0.25">
      <c r="A96" s="16" t="s">
        <v>318</v>
      </c>
      <c r="B96" s="17" t="s">
        <v>318</v>
      </c>
      <c r="C96" s="18" t="s">
        <v>318</v>
      </c>
      <c r="D96" s="4" t="s">
        <v>8</v>
      </c>
      <c r="E96" s="9">
        <v>1</v>
      </c>
      <c r="F96" s="6">
        <v>869.57</v>
      </c>
      <c r="G96" s="7" t="s">
        <v>535</v>
      </c>
      <c r="H96" s="8">
        <v>869.57</v>
      </c>
    </row>
    <row r="97" spans="1:8" x14ac:dyDescent="0.25">
      <c r="A97" s="16" t="s">
        <v>319</v>
      </c>
      <c r="B97" s="17" t="s">
        <v>319</v>
      </c>
      <c r="C97" s="18" t="s">
        <v>319</v>
      </c>
      <c r="D97" s="4" t="s">
        <v>11</v>
      </c>
      <c r="E97" s="9">
        <v>1</v>
      </c>
      <c r="F97" s="6">
        <v>735</v>
      </c>
      <c r="G97" s="7" t="s">
        <v>535</v>
      </c>
      <c r="H97" s="8">
        <v>735</v>
      </c>
    </row>
    <row r="98" spans="1:8" x14ac:dyDescent="0.25">
      <c r="A98" s="16" t="s">
        <v>320</v>
      </c>
      <c r="B98" s="17" t="s">
        <v>320</v>
      </c>
      <c r="C98" s="18" t="s">
        <v>320</v>
      </c>
      <c r="D98" s="4" t="s">
        <v>54</v>
      </c>
      <c r="E98" s="9">
        <v>1</v>
      </c>
      <c r="F98" s="6">
        <v>317.39</v>
      </c>
      <c r="G98" s="7" t="s">
        <v>535</v>
      </c>
      <c r="H98" s="8">
        <v>317.39</v>
      </c>
    </row>
    <row r="99" spans="1:8" x14ac:dyDescent="0.25">
      <c r="A99" s="16" t="s">
        <v>321</v>
      </c>
      <c r="B99" s="17" t="s">
        <v>321</v>
      </c>
      <c r="C99" s="18" t="s">
        <v>321</v>
      </c>
      <c r="D99" s="4" t="s">
        <v>55</v>
      </c>
      <c r="E99" s="9">
        <v>1</v>
      </c>
      <c r="F99" s="6">
        <v>607.83000000000004</v>
      </c>
      <c r="G99" s="7" t="s">
        <v>535</v>
      </c>
      <c r="H99" s="8">
        <v>607.83000000000004</v>
      </c>
    </row>
    <row r="100" spans="1:8" x14ac:dyDescent="0.25">
      <c r="A100" s="16" t="s">
        <v>322</v>
      </c>
      <c r="B100" s="17" t="s">
        <v>322</v>
      </c>
      <c r="C100" s="18" t="s">
        <v>322</v>
      </c>
      <c r="D100" s="4" t="s">
        <v>56</v>
      </c>
      <c r="E100" s="9">
        <v>1</v>
      </c>
      <c r="F100" s="6">
        <v>694.78</v>
      </c>
      <c r="G100" s="7" t="s">
        <v>535</v>
      </c>
      <c r="H100" s="8">
        <v>694.78</v>
      </c>
    </row>
    <row r="101" spans="1:8" x14ac:dyDescent="0.25">
      <c r="A101" s="16" t="s">
        <v>323</v>
      </c>
      <c r="B101" s="17" t="s">
        <v>323</v>
      </c>
      <c r="C101" s="18" t="s">
        <v>323</v>
      </c>
      <c r="D101" s="4" t="s">
        <v>12</v>
      </c>
      <c r="E101" s="9">
        <v>1</v>
      </c>
      <c r="F101" s="6">
        <v>1016.52</v>
      </c>
      <c r="G101" s="7" t="s">
        <v>535</v>
      </c>
      <c r="H101" s="8">
        <v>1016.52</v>
      </c>
    </row>
    <row r="102" spans="1:8" x14ac:dyDescent="0.25">
      <c r="A102" s="16" t="s">
        <v>324</v>
      </c>
      <c r="B102" s="17" t="s">
        <v>324</v>
      </c>
      <c r="C102" s="18" t="s">
        <v>324</v>
      </c>
      <c r="D102" s="4" t="s">
        <v>57</v>
      </c>
      <c r="E102" s="9">
        <v>1</v>
      </c>
      <c r="F102" s="6">
        <v>600</v>
      </c>
      <c r="G102" s="7" t="s">
        <v>535</v>
      </c>
      <c r="H102" s="8">
        <v>600</v>
      </c>
    </row>
    <row r="103" spans="1:8" ht="20.25" customHeight="1" x14ac:dyDescent="0.25">
      <c r="A103" s="16" t="s">
        <v>325</v>
      </c>
      <c r="B103" s="17" t="s">
        <v>325</v>
      </c>
      <c r="C103" s="18" t="s">
        <v>325</v>
      </c>
      <c r="D103" s="4" t="s">
        <v>13</v>
      </c>
      <c r="E103" s="9">
        <v>1</v>
      </c>
      <c r="F103" s="6">
        <v>4810</v>
      </c>
      <c r="G103" s="7" t="s">
        <v>535</v>
      </c>
      <c r="H103" s="8">
        <v>4810</v>
      </c>
    </row>
    <row r="104" spans="1:8" x14ac:dyDescent="0.25">
      <c r="A104" s="16" t="s">
        <v>326</v>
      </c>
      <c r="B104" s="17" t="s">
        <v>326</v>
      </c>
      <c r="C104" s="18" t="s">
        <v>326</v>
      </c>
      <c r="D104" s="4" t="s">
        <v>58</v>
      </c>
      <c r="E104" s="9">
        <v>1</v>
      </c>
      <c r="F104" s="6">
        <v>6999</v>
      </c>
      <c r="G104" s="7" t="s">
        <v>535</v>
      </c>
      <c r="H104" s="8">
        <v>6999</v>
      </c>
    </row>
    <row r="105" spans="1:8" x14ac:dyDescent="0.25">
      <c r="A105" s="16" t="s">
        <v>327</v>
      </c>
      <c r="B105" s="17" t="s">
        <v>327</v>
      </c>
      <c r="C105" s="18" t="s">
        <v>327</v>
      </c>
      <c r="D105" s="4" t="s">
        <v>59</v>
      </c>
      <c r="E105" s="9">
        <v>1</v>
      </c>
      <c r="F105" s="6">
        <v>3699</v>
      </c>
      <c r="G105" s="7" t="s">
        <v>535</v>
      </c>
      <c r="H105" s="8">
        <v>3699</v>
      </c>
    </row>
    <row r="106" spans="1:8" x14ac:dyDescent="0.25">
      <c r="A106" s="16" t="s">
        <v>328</v>
      </c>
      <c r="B106" s="17" t="s">
        <v>328</v>
      </c>
      <c r="C106" s="18" t="s">
        <v>328</v>
      </c>
      <c r="D106" s="4" t="s">
        <v>14</v>
      </c>
      <c r="E106" s="9">
        <v>1</v>
      </c>
      <c r="F106" s="6">
        <v>855</v>
      </c>
      <c r="G106" s="7" t="s">
        <v>535</v>
      </c>
      <c r="H106" s="8">
        <v>855</v>
      </c>
    </row>
    <row r="107" spans="1:8" x14ac:dyDescent="0.25">
      <c r="A107" s="16" t="s">
        <v>329</v>
      </c>
      <c r="B107" s="17" t="s">
        <v>329</v>
      </c>
      <c r="C107" s="18" t="s">
        <v>329</v>
      </c>
      <c r="D107" s="4" t="s">
        <v>60</v>
      </c>
      <c r="E107" s="9">
        <v>1</v>
      </c>
      <c r="F107" s="6">
        <v>1950</v>
      </c>
      <c r="G107" s="7" t="s">
        <v>535</v>
      </c>
      <c r="H107" s="8">
        <v>1950</v>
      </c>
    </row>
    <row r="108" spans="1:8" ht="18.75" customHeight="1" x14ac:dyDescent="0.25">
      <c r="A108" s="16" t="s">
        <v>330</v>
      </c>
      <c r="B108" s="17" t="s">
        <v>330</v>
      </c>
      <c r="C108" s="18" t="s">
        <v>330</v>
      </c>
      <c r="D108" s="4" t="s">
        <v>61</v>
      </c>
      <c r="E108" s="9">
        <v>4</v>
      </c>
      <c r="F108" s="6">
        <v>855</v>
      </c>
      <c r="G108" s="7" t="s">
        <v>535</v>
      </c>
      <c r="H108" s="8">
        <v>3420</v>
      </c>
    </row>
    <row r="109" spans="1:8" ht="29.25" customHeight="1" x14ac:dyDescent="0.25">
      <c r="A109" s="16" t="s">
        <v>331</v>
      </c>
      <c r="B109" s="17" t="s">
        <v>331</v>
      </c>
      <c r="C109" s="18" t="s">
        <v>331</v>
      </c>
      <c r="D109" s="4" t="s">
        <v>49</v>
      </c>
      <c r="E109" s="9">
        <v>1</v>
      </c>
      <c r="F109" s="6">
        <v>88468.800000000003</v>
      </c>
      <c r="G109" s="7" t="s">
        <v>535</v>
      </c>
      <c r="H109" s="8">
        <v>88468.800000000003</v>
      </c>
    </row>
    <row r="110" spans="1:8" x14ac:dyDescent="0.25">
      <c r="A110" s="32" t="s">
        <v>550</v>
      </c>
      <c r="B110" s="32"/>
      <c r="C110" s="32"/>
      <c r="D110" s="32"/>
      <c r="E110" s="32"/>
      <c r="F110" s="32"/>
      <c r="G110" s="32"/>
      <c r="H110" s="12">
        <f>SUM(H82:H109)</f>
        <v>1174195.1500000001</v>
      </c>
    </row>
    <row r="111" spans="1:8" x14ac:dyDescent="0.25">
      <c r="A111" s="23" t="s">
        <v>575</v>
      </c>
      <c r="B111" s="24"/>
      <c r="C111" s="24"/>
      <c r="D111" s="24"/>
      <c r="E111" s="24"/>
      <c r="F111" s="24"/>
      <c r="G111" s="24"/>
      <c r="H111" s="25"/>
    </row>
    <row r="112" spans="1:8" x14ac:dyDescent="0.25">
      <c r="A112" s="16" t="s">
        <v>332</v>
      </c>
      <c r="B112" s="17" t="s">
        <v>332</v>
      </c>
      <c r="C112" s="18" t="s">
        <v>332</v>
      </c>
      <c r="D112" s="4" t="s">
        <v>62</v>
      </c>
      <c r="E112" s="9">
        <v>1</v>
      </c>
      <c r="F112" s="6">
        <v>795</v>
      </c>
      <c r="G112" s="7" t="s">
        <v>535</v>
      </c>
      <c r="H112" s="8">
        <v>795</v>
      </c>
    </row>
    <row r="113" spans="1:8" x14ac:dyDescent="0.25">
      <c r="A113" s="16" t="s">
        <v>333</v>
      </c>
      <c r="B113" s="17" t="s">
        <v>333</v>
      </c>
      <c r="C113" s="18" t="s">
        <v>333</v>
      </c>
      <c r="D113" s="4" t="s">
        <v>63</v>
      </c>
      <c r="E113" s="9">
        <v>1</v>
      </c>
      <c r="F113" s="6">
        <v>13111</v>
      </c>
      <c r="G113" s="7" t="s">
        <v>535</v>
      </c>
      <c r="H113" s="8">
        <v>13111</v>
      </c>
    </row>
    <row r="114" spans="1:8" ht="26.25" x14ac:dyDescent="0.25">
      <c r="A114" s="16" t="s">
        <v>334</v>
      </c>
      <c r="B114" s="17" t="s">
        <v>334</v>
      </c>
      <c r="C114" s="18" t="s">
        <v>334</v>
      </c>
      <c r="D114" s="4" t="s">
        <v>64</v>
      </c>
      <c r="E114" s="9">
        <v>1</v>
      </c>
      <c r="F114" s="6">
        <v>40186</v>
      </c>
      <c r="G114" s="7" t="s">
        <v>535</v>
      </c>
      <c r="H114" s="8">
        <v>40186</v>
      </c>
    </row>
    <row r="115" spans="1:8" x14ac:dyDescent="0.25">
      <c r="A115" s="16" t="s">
        <v>335</v>
      </c>
      <c r="B115" s="17" t="s">
        <v>335</v>
      </c>
      <c r="C115" s="18" t="s">
        <v>335</v>
      </c>
      <c r="D115" s="4" t="s">
        <v>65</v>
      </c>
      <c r="E115" s="9">
        <v>1</v>
      </c>
      <c r="F115" s="6">
        <v>3500</v>
      </c>
      <c r="G115" s="7" t="s">
        <v>535</v>
      </c>
      <c r="H115" s="8">
        <v>3500</v>
      </c>
    </row>
    <row r="116" spans="1:8" ht="26.25" x14ac:dyDescent="0.25">
      <c r="A116" s="16" t="s">
        <v>336</v>
      </c>
      <c r="B116" s="17" t="s">
        <v>336</v>
      </c>
      <c r="C116" s="18" t="s">
        <v>336</v>
      </c>
      <c r="D116" s="4" t="s">
        <v>66</v>
      </c>
      <c r="E116" s="9">
        <v>1</v>
      </c>
      <c r="F116" s="6">
        <v>991.8</v>
      </c>
      <c r="G116" s="7" t="s">
        <v>535</v>
      </c>
      <c r="H116" s="8">
        <v>991.8</v>
      </c>
    </row>
    <row r="117" spans="1:8" x14ac:dyDescent="0.25">
      <c r="A117" s="16" t="s">
        <v>337</v>
      </c>
      <c r="B117" s="17" t="s">
        <v>337</v>
      </c>
      <c r="C117" s="18" t="s">
        <v>337</v>
      </c>
      <c r="D117" s="4" t="s">
        <v>67</v>
      </c>
      <c r="E117" s="9">
        <v>1</v>
      </c>
      <c r="F117" s="6">
        <v>2552.86</v>
      </c>
      <c r="G117" s="7" t="s">
        <v>535</v>
      </c>
      <c r="H117" s="8">
        <v>2552.86</v>
      </c>
    </row>
    <row r="118" spans="1:8" x14ac:dyDescent="0.25">
      <c r="A118" s="16" t="s">
        <v>338</v>
      </c>
      <c r="B118" s="17" t="s">
        <v>338</v>
      </c>
      <c r="C118" s="18" t="s">
        <v>338</v>
      </c>
      <c r="D118" s="4" t="s">
        <v>68</v>
      </c>
      <c r="E118" s="9">
        <v>1</v>
      </c>
      <c r="F118" s="6">
        <v>2552.86</v>
      </c>
      <c r="G118" s="7" t="s">
        <v>535</v>
      </c>
      <c r="H118" s="8">
        <v>2552.86</v>
      </c>
    </row>
    <row r="119" spans="1:8" x14ac:dyDescent="0.25">
      <c r="A119" s="32" t="s">
        <v>551</v>
      </c>
      <c r="B119" s="32"/>
      <c r="C119" s="32"/>
      <c r="D119" s="32"/>
      <c r="E119" s="32"/>
      <c r="F119" s="32"/>
      <c r="G119" s="32"/>
      <c r="H119" s="12">
        <f>SUM(H112:H118)</f>
        <v>63689.520000000004</v>
      </c>
    </row>
    <row r="120" spans="1:8" ht="19.5" customHeight="1" x14ac:dyDescent="0.25">
      <c r="A120" s="23" t="s">
        <v>576</v>
      </c>
      <c r="B120" s="24"/>
      <c r="C120" s="24"/>
      <c r="D120" s="24"/>
      <c r="E120" s="24"/>
      <c r="F120" s="24"/>
      <c r="G120" s="24"/>
      <c r="H120" s="25"/>
    </row>
    <row r="121" spans="1:8" x14ac:dyDescent="0.25">
      <c r="A121" s="16" t="s">
        <v>339</v>
      </c>
      <c r="B121" s="17" t="s">
        <v>339</v>
      </c>
      <c r="C121" s="18" t="s">
        <v>339</v>
      </c>
      <c r="D121" s="4" t="s">
        <v>69</v>
      </c>
      <c r="E121" s="9">
        <v>1</v>
      </c>
      <c r="F121" s="6">
        <v>6982.76</v>
      </c>
      <c r="G121" s="7" t="s">
        <v>535</v>
      </c>
      <c r="H121" s="8">
        <v>6982.76</v>
      </c>
    </row>
    <row r="122" spans="1:8" ht="51.75" x14ac:dyDescent="0.25">
      <c r="A122" s="16" t="s">
        <v>340</v>
      </c>
      <c r="B122" s="17" t="s">
        <v>340</v>
      </c>
      <c r="C122" s="18" t="s">
        <v>340</v>
      </c>
      <c r="D122" s="4" t="s">
        <v>70</v>
      </c>
      <c r="E122" s="9">
        <v>1</v>
      </c>
      <c r="F122" s="6">
        <v>24514.82</v>
      </c>
      <c r="G122" s="7" t="s">
        <v>535</v>
      </c>
      <c r="H122" s="8">
        <v>24514.82</v>
      </c>
    </row>
    <row r="123" spans="1:8" ht="16.5" customHeight="1" x14ac:dyDescent="0.25">
      <c r="A123" s="16" t="s">
        <v>341</v>
      </c>
      <c r="B123" s="17" t="s">
        <v>341</v>
      </c>
      <c r="C123" s="18" t="s">
        <v>341</v>
      </c>
      <c r="D123" s="4" t="s">
        <v>71</v>
      </c>
      <c r="E123" s="9">
        <v>1</v>
      </c>
      <c r="F123" s="6">
        <v>938.79</v>
      </c>
      <c r="G123" s="7" t="s">
        <v>535</v>
      </c>
      <c r="H123" s="8">
        <v>938.79</v>
      </c>
    </row>
    <row r="124" spans="1:8" ht="18" customHeight="1" x14ac:dyDescent="0.25">
      <c r="A124" s="16" t="s">
        <v>342</v>
      </c>
      <c r="B124" s="17" t="s">
        <v>342</v>
      </c>
      <c r="C124" s="18" t="s">
        <v>342</v>
      </c>
      <c r="D124" s="4" t="s">
        <v>72</v>
      </c>
      <c r="E124" s="9">
        <v>1</v>
      </c>
      <c r="F124" s="6">
        <v>1119.83</v>
      </c>
      <c r="G124" s="7" t="s">
        <v>535</v>
      </c>
      <c r="H124" s="8">
        <v>1119.83</v>
      </c>
    </row>
    <row r="125" spans="1:8" ht="26.25" x14ac:dyDescent="0.25">
      <c r="A125" s="16" t="s">
        <v>343</v>
      </c>
      <c r="B125" s="17" t="s">
        <v>343</v>
      </c>
      <c r="C125" s="18" t="s">
        <v>343</v>
      </c>
      <c r="D125" s="4" t="s">
        <v>27</v>
      </c>
      <c r="E125" s="9">
        <v>1</v>
      </c>
      <c r="F125" s="6">
        <v>58496.29</v>
      </c>
      <c r="G125" s="7" t="s">
        <v>535</v>
      </c>
      <c r="H125" s="8">
        <v>58496.29</v>
      </c>
    </row>
    <row r="126" spans="1:8" ht="39" x14ac:dyDescent="0.25">
      <c r="A126" s="16" t="s">
        <v>344</v>
      </c>
      <c r="B126" s="17" t="s">
        <v>344</v>
      </c>
      <c r="C126" s="18" t="s">
        <v>344</v>
      </c>
      <c r="D126" s="4" t="s">
        <v>28</v>
      </c>
      <c r="E126" s="9">
        <v>1</v>
      </c>
      <c r="F126" s="6">
        <v>22943.91</v>
      </c>
      <c r="G126" s="7" t="s">
        <v>535</v>
      </c>
      <c r="H126" s="8">
        <v>22943.91</v>
      </c>
    </row>
    <row r="127" spans="1:8" ht="39" x14ac:dyDescent="0.25">
      <c r="A127" s="16" t="s">
        <v>345</v>
      </c>
      <c r="B127" s="17" t="s">
        <v>345</v>
      </c>
      <c r="C127" s="18" t="s">
        <v>345</v>
      </c>
      <c r="D127" s="4" t="s">
        <v>29</v>
      </c>
      <c r="E127" s="9">
        <v>1</v>
      </c>
      <c r="F127" s="8">
        <v>24983.57</v>
      </c>
      <c r="G127" s="7" t="s">
        <v>535</v>
      </c>
      <c r="H127" s="8">
        <v>24983.57</v>
      </c>
    </row>
    <row r="128" spans="1:8" ht="39" x14ac:dyDescent="0.25">
      <c r="A128" s="16" t="s">
        <v>346</v>
      </c>
      <c r="B128" s="17" t="s">
        <v>346</v>
      </c>
      <c r="C128" s="18" t="s">
        <v>346</v>
      </c>
      <c r="D128" s="4" t="s">
        <v>619</v>
      </c>
      <c r="E128" s="9">
        <v>1</v>
      </c>
      <c r="F128" s="8">
        <v>212381.21</v>
      </c>
      <c r="G128" s="7" t="s">
        <v>535</v>
      </c>
      <c r="H128" s="8">
        <v>212381.21</v>
      </c>
    </row>
    <row r="129" spans="1:8" ht="26.25" x14ac:dyDescent="0.25">
      <c r="A129" s="16" t="s">
        <v>347</v>
      </c>
      <c r="B129" s="17" t="s">
        <v>347</v>
      </c>
      <c r="C129" s="18" t="s">
        <v>347</v>
      </c>
      <c r="D129" s="4" t="s">
        <v>30</v>
      </c>
      <c r="E129" s="9">
        <v>1</v>
      </c>
      <c r="F129" s="8">
        <v>88491.96</v>
      </c>
      <c r="G129" s="7" t="s">
        <v>535</v>
      </c>
      <c r="H129" s="8">
        <v>88491.96</v>
      </c>
    </row>
    <row r="130" spans="1:8" x14ac:dyDescent="0.25">
      <c r="A130" s="32" t="s">
        <v>552</v>
      </c>
      <c r="B130" s="32"/>
      <c r="C130" s="32"/>
      <c r="D130" s="32"/>
      <c r="E130" s="32"/>
      <c r="F130" s="32"/>
      <c r="G130" s="32"/>
      <c r="H130" s="12">
        <f>SUM(H121:H129)</f>
        <v>440853.14</v>
      </c>
    </row>
    <row r="131" spans="1:8" ht="19.5" customHeight="1" x14ac:dyDescent="0.25">
      <c r="A131" s="23" t="s">
        <v>577</v>
      </c>
      <c r="B131" s="24"/>
      <c r="C131" s="24"/>
      <c r="D131" s="24"/>
      <c r="E131" s="24"/>
      <c r="F131" s="24"/>
      <c r="G131" s="24"/>
      <c r="H131" s="25"/>
    </row>
    <row r="132" spans="1:8" ht="20.25" customHeight="1" x14ac:dyDescent="0.25">
      <c r="A132" s="16" t="s">
        <v>348</v>
      </c>
      <c r="B132" s="17" t="s">
        <v>348</v>
      </c>
      <c r="C132" s="18" t="s">
        <v>348</v>
      </c>
      <c r="D132" s="4" t="s">
        <v>18</v>
      </c>
      <c r="E132" s="9">
        <v>1</v>
      </c>
      <c r="F132" s="8">
        <v>990.52</v>
      </c>
      <c r="G132" s="7" t="s">
        <v>535</v>
      </c>
      <c r="H132" s="8">
        <v>990.52</v>
      </c>
    </row>
    <row r="133" spans="1:8" ht="26.25" x14ac:dyDescent="0.25">
      <c r="A133" s="16" t="s">
        <v>349</v>
      </c>
      <c r="B133" s="17" t="s">
        <v>349</v>
      </c>
      <c r="C133" s="18" t="s">
        <v>349</v>
      </c>
      <c r="D133" s="4" t="s">
        <v>73</v>
      </c>
      <c r="E133" s="9">
        <v>1</v>
      </c>
      <c r="F133" s="8">
        <v>3396</v>
      </c>
      <c r="G133" s="7" t="s">
        <v>535</v>
      </c>
      <c r="H133" s="8">
        <v>3396</v>
      </c>
    </row>
    <row r="134" spans="1:8" ht="19.5" customHeight="1" x14ac:dyDescent="0.25">
      <c r="A134" s="16" t="s">
        <v>350</v>
      </c>
      <c r="B134" s="17" t="s">
        <v>350</v>
      </c>
      <c r="C134" s="18" t="s">
        <v>350</v>
      </c>
      <c r="D134" s="4" t="s">
        <v>74</v>
      </c>
      <c r="E134" s="9">
        <v>1</v>
      </c>
      <c r="F134" s="8">
        <v>5163.79</v>
      </c>
      <c r="G134" s="7" t="s">
        <v>535</v>
      </c>
      <c r="H134" s="8">
        <v>5163.79</v>
      </c>
    </row>
    <row r="135" spans="1:8" ht="26.25" x14ac:dyDescent="0.25">
      <c r="A135" s="16" t="s">
        <v>351</v>
      </c>
      <c r="B135" s="17" t="s">
        <v>351</v>
      </c>
      <c r="C135" s="18" t="s">
        <v>351</v>
      </c>
      <c r="D135" s="4" t="s">
        <v>75</v>
      </c>
      <c r="E135" s="9">
        <v>1</v>
      </c>
      <c r="F135" s="8">
        <v>11189.67</v>
      </c>
      <c r="G135" s="7" t="s">
        <v>535</v>
      </c>
      <c r="H135" s="8">
        <v>11189.67</v>
      </c>
    </row>
    <row r="136" spans="1:8" ht="64.5" x14ac:dyDescent="0.25">
      <c r="A136" s="16" t="s">
        <v>352</v>
      </c>
      <c r="B136" s="17" t="s">
        <v>352</v>
      </c>
      <c r="C136" s="18" t="s">
        <v>352</v>
      </c>
      <c r="D136" s="4" t="s">
        <v>76</v>
      </c>
      <c r="E136" s="9">
        <v>1</v>
      </c>
      <c r="F136" s="8">
        <v>24060</v>
      </c>
      <c r="G136" s="7" t="s">
        <v>535</v>
      </c>
      <c r="H136" s="8">
        <v>24060</v>
      </c>
    </row>
    <row r="137" spans="1:8" ht="39" x14ac:dyDescent="0.25">
      <c r="A137" s="16" t="s">
        <v>353</v>
      </c>
      <c r="B137" s="17" t="s">
        <v>353</v>
      </c>
      <c r="C137" s="18" t="s">
        <v>353</v>
      </c>
      <c r="D137" s="4" t="s">
        <v>77</v>
      </c>
      <c r="E137" s="9">
        <v>1</v>
      </c>
      <c r="F137" s="8">
        <v>5602.59</v>
      </c>
      <c r="G137" s="7" t="s">
        <v>535</v>
      </c>
      <c r="H137" s="8">
        <v>5602.59</v>
      </c>
    </row>
    <row r="138" spans="1:8" ht="26.25" x14ac:dyDescent="0.25">
      <c r="A138" s="16" t="s">
        <v>354</v>
      </c>
      <c r="B138" s="17" t="s">
        <v>354</v>
      </c>
      <c r="C138" s="18" t="s">
        <v>354</v>
      </c>
      <c r="D138" s="4" t="s">
        <v>78</v>
      </c>
      <c r="E138" s="9">
        <v>1</v>
      </c>
      <c r="F138" s="8">
        <v>2585.34</v>
      </c>
      <c r="G138" s="7" t="s">
        <v>535</v>
      </c>
      <c r="H138" s="8">
        <v>2585.34</v>
      </c>
    </row>
    <row r="139" spans="1:8" x14ac:dyDescent="0.25">
      <c r="A139" s="16" t="s">
        <v>355</v>
      </c>
      <c r="B139" s="17" t="s">
        <v>355</v>
      </c>
      <c r="C139" s="18" t="s">
        <v>355</v>
      </c>
      <c r="D139" s="4" t="s">
        <v>79</v>
      </c>
      <c r="E139" s="9">
        <v>1</v>
      </c>
      <c r="F139" s="8">
        <v>5171.55</v>
      </c>
      <c r="G139" s="7" t="s">
        <v>535</v>
      </c>
      <c r="H139" s="8">
        <v>5171.55</v>
      </c>
    </row>
    <row r="140" spans="1:8" ht="18" customHeight="1" x14ac:dyDescent="0.25">
      <c r="A140" s="16" t="s">
        <v>356</v>
      </c>
      <c r="B140" s="17" t="s">
        <v>356</v>
      </c>
      <c r="C140" s="18" t="s">
        <v>356</v>
      </c>
      <c r="D140" s="4" t="s">
        <v>80</v>
      </c>
      <c r="E140" s="9">
        <v>1</v>
      </c>
      <c r="F140" s="8">
        <v>7757.76</v>
      </c>
      <c r="G140" s="7" t="s">
        <v>535</v>
      </c>
      <c r="H140" s="8">
        <v>7757.76</v>
      </c>
    </row>
    <row r="141" spans="1:8" ht="15.75" customHeight="1" x14ac:dyDescent="0.25">
      <c r="A141" s="16" t="s">
        <v>357</v>
      </c>
      <c r="B141" s="17" t="s">
        <v>357</v>
      </c>
      <c r="C141" s="18" t="s">
        <v>357</v>
      </c>
      <c r="D141" s="4" t="s">
        <v>81</v>
      </c>
      <c r="E141" s="9">
        <v>1</v>
      </c>
      <c r="F141" s="8">
        <v>1292.24</v>
      </c>
      <c r="G141" s="7" t="s">
        <v>535</v>
      </c>
      <c r="H141" s="8">
        <v>1292.24</v>
      </c>
    </row>
    <row r="142" spans="1:8" ht="16.5" customHeight="1" x14ac:dyDescent="0.25">
      <c r="A142" s="16" t="s">
        <v>358</v>
      </c>
      <c r="B142" s="17" t="s">
        <v>358</v>
      </c>
      <c r="C142" s="18" t="s">
        <v>358</v>
      </c>
      <c r="D142" s="4" t="s">
        <v>15</v>
      </c>
      <c r="E142" s="9">
        <v>1</v>
      </c>
      <c r="F142" s="8">
        <v>995.8</v>
      </c>
      <c r="G142" s="7" t="s">
        <v>535</v>
      </c>
      <c r="H142" s="8">
        <v>995.8</v>
      </c>
    </row>
    <row r="143" spans="1:8" ht="39" x14ac:dyDescent="0.25">
      <c r="A143" s="16" t="s">
        <v>359</v>
      </c>
      <c r="B143" s="17" t="s">
        <v>359</v>
      </c>
      <c r="C143" s="18" t="s">
        <v>359</v>
      </c>
      <c r="D143" s="4" t="s">
        <v>19</v>
      </c>
      <c r="E143" s="9">
        <v>1</v>
      </c>
      <c r="F143" s="8">
        <v>4875.4799999999996</v>
      </c>
      <c r="G143" s="7" t="s">
        <v>535</v>
      </c>
      <c r="H143" s="8">
        <v>4875.4799999999996</v>
      </c>
    </row>
    <row r="144" spans="1:8" ht="64.5" x14ac:dyDescent="0.25">
      <c r="A144" s="16" t="s">
        <v>360</v>
      </c>
      <c r="B144" s="17" t="s">
        <v>360</v>
      </c>
      <c r="C144" s="18" t="s">
        <v>360</v>
      </c>
      <c r="D144" s="4" t="s">
        <v>82</v>
      </c>
      <c r="E144" s="9">
        <v>1</v>
      </c>
      <c r="F144" s="8">
        <v>31724.14</v>
      </c>
      <c r="G144" s="7" t="s">
        <v>535</v>
      </c>
      <c r="H144" s="8">
        <v>31724.14</v>
      </c>
    </row>
    <row r="145" spans="1:8" x14ac:dyDescent="0.25">
      <c r="A145" s="32" t="s">
        <v>553</v>
      </c>
      <c r="B145" s="32"/>
      <c r="C145" s="32"/>
      <c r="D145" s="32"/>
      <c r="E145" s="32"/>
      <c r="F145" s="32"/>
      <c r="G145" s="32"/>
      <c r="H145" s="12">
        <f>SUM(H132:H144)</f>
        <v>104804.88</v>
      </c>
    </row>
    <row r="146" spans="1:8" x14ac:dyDescent="0.25">
      <c r="A146" s="23" t="s">
        <v>578</v>
      </c>
      <c r="B146" s="24"/>
      <c r="C146" s="24"/>
      <c r="D146" s="24"/>
      <c r="E146" s="24"/>
      <c r="F146" s="24"/>
      <c r="G146" s="24"/>
      <c r="H146" s="25"/>
    </row>
    <row r="147" spans="1:8" ht="39" x14ac:dyDescent="0.25">
      <c r="A147" s="16" t="s">
        <v>361</v>
      </c>
      <c r="B147" s="17" t="s">
        <v>361</v>
      </c>
      <c r="C147" s="18" t="s">
        <v>361</v>
      </c>
      <c r="D147" s="4" t="s">
        <v>83</v>
      </c>
      <c r="E147" s="9">
        <v>1</v>
      </c>
      <c r="F147" s="8">
        <v>7672.41</v>
      </c>
      <c r="G147" s="7" t="s">
        <v>535</v>
      </c>
      <c r="H147" s="8">
        <v>7672.41</v>
      </c>
    </row>
    <row r="148" spans="1:8" ht="39" x14ac:dyDescent="0.25">
      <c r="A148" s="16" t="s">
        <v>362</v>
      </c>
      <c r="B148" s="17" t="s">
        <v>362</v>
      </c>
      <c r="C148" s="18" t="s">
        <v>362</v>
      </c>
      <c r="D148" s="4" t="s">
        <v>20</v>
      </c>
      <c r="E148" s="9">
        <v>1</v>
      </c>
      <c r="F148" s="8">
        <v>24295.46</v>
      </c>
      <c r="G148" s="7" t="s">
        <v>535</v>
      </c>
      <c r="H148" s="8">
        <v>24295.46</v>
      </c>
    </row>
    <row r="149" spans="1:8" ht="26.25" x14ac:dyDescent="0.25">
      <c r="A149" s="16" t="s">
        <v>363</v>
      </c>
      <c r="B149" s="17" t="s">
        <v>363</v>
      </c>
      <c r="C149" s="18" t="s">
        <v>363</v>
      </c>
      <c r="D149" s="4" t="s">
        <v>84</v>
      </c>
      <c r="E149" s="9">
        <v>1</v>
      </c>
      <c r="F149" s="8">
        <v>74969.279999999999</v>
      </c>
      <c r="G149" s="7" t="s">
        <v>535</v>
      </c>
      <c r="H149" s="8">
        <v>74969.279999999999</v>
      </c>
    </row>
    <row r="150" spans="1:8" ht="51.75" x14ac:dyDescent="0.25">
      <c r="A150" s="16" t="s">
        <v>364</v>
      </c>
      <c r="B150" s="17" t="s">
        <v>364</v>
      </c>
      <c r="C150" s="18" t="s">
        <v>364</v>
      </c>
      <c r="D150" s="4" t="s">
        <v>85</v>
      </c>
      <c r="E150" s="9">
        <v>1</v>
      </c>
      <c r="F150" s="8">
        <v>70610</v>
      </c>
      <c r="G150" s="7" t="s">
        <v>535</v>
      </c>
      <c r="H150" s="8">
        <v>70610</v>
      </c>
    </row>
    <row r="151" spans="1:8" ht="26.25" x14ac:dyDescent="0.25">
      <c r="A151" s="16" t="s">
        <v>365</v>
      </c>
      <c r="B151" s="17" t="s">
        <v>365</v>
      </c>
      <c r="C151" s="18" t="s">
        <v>365</v>
      </c>
      <c r="D151" s="4" t="s">
        <v>21</v>
      </c>
      <c r="E151" s="9">
        <v>1</v>
      </c>
      <c r="F151" s="8">
        <v>3826.49</v>
      </c>
      <c r="G151" s="7" t="s">
        <v>535</v>
      </c>
      <c r="H151" s="8">
        <v>3826.49</v>
      </c>
    </row>
    <row r="152" spans="1:8" ht="26.25" x14ac:dyDescent="0.25">
      <c r="A152" s="16" t="s">
        <v>366</v>
      </c>
      <c r="B152" s="17" t="s">
        <v>366</v>
      </c>
      <c r="C152" s="18" t="s">
        <v>366</v>
      </c>
      <c r="D152" s="4" t="s">
        <v>22</v>
      </c>
      <c r="E152" s="9">
        <v>1</v>
      </c>
      <c r="F152" s="8">
        <v>3826.49</v>
      </c>
      <c r="G152" s="7" t="s">
        <v>535</v>
      </c>
      <c r="H152" s="8">
        <v>3826.49</v>
      </c>
    </row>
    <row r="153" spans="1:8" ht="26.25" x14ac:dyDescent="0.25">
      <c r="A153" s="16" t="s">
        <v>367</v>
      </c>
      <c r="B153" s="17" t="s">
        <v>367</v>
      </c>
      <c r="C153" s="18" t="s">
        <v>367</v>
      </c>
      <c r="D153" s="4" t="s">
        <v>86</v>
      </c>
      <c r="E153" s="9">
        <v>1</v>
      </c>
      <c r="F153" s="8">
        <v>8000</v>
      </c>
      <c r="G153" s="7" t="s">
        <v>535</v>
      </c>
      <c r="H153" s="8">
        <v>8000</v>
      </c>
    </row>
    <row r="154" spans="1:8" ht="51.75" x14ac:dyDescent="0.25">
      <c r="A154" s="16" t="s">
        <v>368</v>
      </c>
      <c r="B154" s="17" t="s">
        <v>368</v>
      </c>
      <c r="C154" s="18" t="s">
        <v>368</v>
      </c>
      <c r="D154" s="4" t="s">
        <v>87</v>
      </c>
      <c r="E154" s="9">
        <v>1</v>
      </c>
      <c r="F154" s="8">
        <v>18485.759999999998</v>
      </c>
      <c r="G154" s="7" t="s">
        <v>535</v>
      </c>
      <c r="H154" s="8">
        <v>18485.759999999998</v>
      </c>
    </row>
    <row r="155" spans="1:8" ht="26.25" x14ac:dyDescent="0.25">
      <c r="A155" s="16" t="s">
        <v>369</v>
      </c>
      <c r="B155" s="17" t="s">
        <v>369</v>
      </c>
      <c r="C155" s="18" t="s">
        <v>369</v>
      </c>
      <c r="D155" s="4" t="s">
        <v>88</v>
      </c>
      <c r="E155" s="9">
        <v>1</v>
      </c>
      <c r="F155" s="8">
        <v>13945.21</v>
      </c>
      <c r="G155" s="7" t="s">
        <v>535</v>
      </c>
      <c r="H155" s="8">
        <v>13945.21</v>
      </c>
    </row>
    <row r="156" spans="1:8" ht="39" x14ac:dyDescent="0.25">
      <c r="A156" s="16" t="s">
        <v>370</v>
      </c>
      <c r="B156" s="17" t="s">
        <v>370</v>
      </c>
      <c r="C156" s="18" t="s">
        <v>370</v>
      </c>
      <c r="D156" s="4" t="s">
        <v>89</v>
      </c>
      <c r="E156" s="9">
        <v>1</v>
      </c>
      <c r="F156" s="8">
        <v>7672.41</v>
      </c>
      <c r="G156" s="7" t="s">
        <v>535</v>
      </c>
      <c r="H156" s="8">
        <v>7672.41</v>
      </c>
    </row>
    <row r="157" spans="1:8" ht="39" x14ac:dyDescent="0.25">
      <c r="A157" s="16" t="s">
        <v>371</v>
      </c>
      <c r="B157" s="17" t="s">
        <v>371</v>
      </c>
      <c r="C157" s="18" t="s">
        <v>371</v>
      </c>
      <c r="D157" s="4" t="s">
        <v>23</v>
      </c>
      <c r="E157" s="9">
        <v>1</v>
      </c>
      <c r="F157" s="8">
        <v>3879.31</v>
      </c>
      <c r="G157" s="7" t="s">
        <v>535</v>
      </c>
      <c r="H157" s="8">
        <v>3879.31</v>
      </c>
    </row>
    <row r="158" spans="1:8" ht="39" x14ac:dyDescent="0.25">
      <c r="A158" s="16" t="s">
        <v>372</v>
      </c>
      <c r="B158" s="17" t="s">
        <v>372</v>
      </c>
      <c r="C158" s="18" t="s">
        <v>372</v>
      </c>
      <c r="D158" s="4" t="s">
        <v>90</v>
      </c>
      <c r="E158" s="9">
        <v>1</v>
      </c>
      <c r="F158" s="8">
        <v>6293.1</v>
      </c>
      <c r="G158" s="7" t="s">
        <v>535</v>
      </c>
      <c r="H158" s="8">
        <v>6293.1</v>
      </c>
    </row>
    <row r="159" spans="1:8" x14ac:dyDescent="0.25">
      <c r="A159" s="16" t="s">
        <v>373</v>
      </c>
      <c r="B159" s="17" t="s">
        <v>373</v>
      </c>
      <c r="C159" s="18" t="s">
        <v>373</v>
      </c>
      <c r="D159" s="4" t="s">
        <v>91</v>
      </c>
      <c r="E159" s="9">
        <v>1</v>
      </c>
      <c r="F159" s="8">
        <v>2801.72</v>
      </c>
      <c r="G159" s="7" t="s">
        <v>535</v>
      </c>
      <c r="H159" s="8">
        <v>2801.72</v>
      </c>
    </row>
    <row r="160" spans="1:8" ht="26.25" x14ac:dyDescent="0.25">
      <c r="A160" s="16" t="s">
        <v>373</v>
      </c>
      <c r="B160" s="17" t="s">
        <v>373</v>
      </c>
      <c r="C160" s="18" t="s">
        <v>373</v>
      </c>
      <c r="D160" s="4" t="s">
        <v>92</v>
      </c>
      <c r="E160" s="9">
        <v>1</v>
      </c>
      <c r="F160" s="8">
        <v>2801.73</v>
      </c>
      <c r="G160" s="7" t="s">
        <v>535</v>
      </c>
      <c r="H160" s="8">
        <v>2801.73</v>
      </c>
    </row>
    <row r="161" spans="1:8" ht="26.25" x14ac:dyDescent="0.25">
      <c r="A161" s="16" t="s">
        <v>374</v>
      </c>
      <c r="B161" s="17" t="s">
        <v>374</v>
      </c>
      <c r="C161" s="18" t="s">
        <v>374</v>
      </c>
      <c r="D161" s="4" t="s">
        <v>93</v>
      </c>
      <c r="E161" s="9">
        <v>1</v>
      </c>
      <c r="F161" s="8">
        <v>3879.31</v>
      </c>
      <c r="G161" s="7" t="s">
        <v>535</v>
      </c>
      <c r="H161" s="8">
        <v>3879.31</v>
      </c>
    </row>
    <row r="162" spans="1:8" ht="90" x14ac:dyDescent="0.25">
      <c r="A162" s="16" t="s">
        <v>375</v>
      </c>
      <c r="B162" s="17" t="s">
        <v>375</v>
      </c>
      <c r="C162" s="18" t="s">
        <v>375</v>
      </c>
      <c r="D162" s="4" t="s">
        <v>221</v>
      </c>
      <c r="E162" s="9">
        <v>1</v>
      </c>
      <c r="F162" s="8">
        <v>4041.71</v>
      </c>
      <c r="G162" s="7" t="s">
        <v>535</v>
      </c>
      <c r="H162" s="8">
        <v>4041.71</v>
      </c>
    </row>
    <row r="163" spans="1:8" x14ac:dyDescent="0.25">
      <c r="A163" s="16" t="s">
        <v>376</v>
      </c>
      <c r="B163" s="17" t="s">
        <v>376</v>
      </c>
      <c r="C163" s="18" t="s">
        <v>376</v>
      </c>
      <c r="D163" s="4" t="s">
        <v>96</v>
      </c>
      <c r="E163" s="9">
        <v>1</v>
      </c>
      <c r="F163" s="8">
        <v>4140</v>
      </c>
      <c r="G163" s="7" t="s">
        <v>535</v>
      </c>
      <c r="H163" s="8">
        <v>4140</v>
      </c>
    </row>
    <row r="164" spans="1:8" x14ac:dyDescent="0.25">
      <c r="A164" s="16" t="s">
        <v>377</v>
      </c>
      <c r="B164" s="17" t="s">
        <v>377</v>
      </c>
      <c r="C164" s="18" t="s">
        <v>377</v>
      </c>
      <c r="D164" s="4" t="s">
        <v>96</v>
      </c>
      <c r="E164" s="9">
        <v>1</v>
      </c>
      <c r="F164" s="8">
        <v>4550</v>
      </c>
      <c r="G164" s="7" t="s">
        <v>535</v>
      </c>
      <c r="H164" s="8">
        <v>4550</v>
      </c>
    </row>
    <row r="165" spans="1:8" x14ac:dyDescent="0.25">
      <c r="A165" s="16" t="s">
        <v>378</v>
      </c>
      <c r="B165" s="17" t="s">
        <v>378</v>
      </c>
      <c r="C165" s="18" t="s">
        <v>378</v>
      </c>
      <c r="D165" s="4" t="s">
        <v>97</v>
      </c>
      <c r="E165" s="9">
        <v>1</v>
      </c>
      <c r="F165" s="8">
        <v>796.69</v>
      </c>
      <c r="G165" s="7" t="s">
        <v>535</v>
      </c>
      <c r="H165" s="8">
        <v>796.69</v>
      </c>
    </row>
    <row r="166" spans="1:8" x14ac:dyDescent="0.25">
      <c r="A166" s="16" t="s">
        <v>379</v>
      </c>
      <c r="B166" s="17" t="s">
        <v>379</v>
      </c>
      <c r="C166" s="18" t="s">
        <v>379</v>
      </c>
      <c r="D166" s="4" t="s">
        <v>98</v>
      </c>
      <c r="E166" s="9">
        <v>1</v>
      </c>
      <c r="F166" s="8">
        <v>965.95</v>
      </c>
      <c r="G166" s="7" t="s">
        <v>535</v>
      </c>
      <c r="H166" s="8">
        <v>965.95</v>
      </c>
    </row>
    <row r="167" spans="1:8" x14ac:dyDescent="0.25">
      <c r="A167" s="16" t="s">
        <v>380</v>
      </c>
      <c r="B167" s="17" t="s">
        <v>380</v>
      </c>
      <c r="C167" s="18" t="s">
        <v>380</v>
      </c>
      <c r="D167" s="4" t="s">
        <v>99</v>
      </c>
      <c r="E167" s="9">
        <v>1</v>
      </c>
      <c r="F167" s="8">
        <v>452.59</v>
      </c>
      <c r="G167" s="7" t="s">
        <v>535</v>
      </c>
      <c r="H167" s="8">
        <v>452.59</v>
      </c>
    </row>
    <row r="168" spans="1:8" x14ac:dyDescent="0.25">
      <c r="A168" s="16" t="s">
        <v>381</v>
      </c>
      <c r="B168" s="17" t="s">
        <v>381</v>
      </c>
      <c r="C168" s="18" t="s">
        <v>381</v>
      </c>
      <c r="D168" s="4" t="s">
        <v>100</v>
      </c>
      <c r="E168" s="9">
        <v>1</v>
      </c>
      <c r="F168" s="8">
        <v>786.21</v>
      </c>
      <c r="G168" s="7" t="s">
        <v>535</v>
      </c>
      <c r="H168" s="8">
        <v>786.21</v>
      </c>
    </row>
    <row r="169" spans="1:8" x14ac:dyDescent="0.25">
      <c r="A169" s="16" t="s">
        <v>382</v>
      </c>
      <c r="B169" s="17" t="s">
        <v>382</v>
      </c>
      <c r="C169" s="18" t="s">
        <v>382</v>
      </c>
      <c r="D169" s="4" t="s">
        <v>95</v>
      </c>
      <c r="E169" s="9">
        <v>1</v>
      </c>
      <c r="F169" s="8">
        <v>65.52</v>
      </c>
      <c r="G169" s="7" t="s">
        <v>535</v>
      </c>
      <c r="H169" s="8">
        <v>65.52</v>
      </c>
    </row>
    <row r="170" spans="1:8" x14ac:dyDescent="0.25">
      <c r="A170" s="16" t="s">
        <v>383</v>
      </c>
      <c r="B170" s="17" t="s">
        <v>383</v>
      </c>
      <c r="C170" s="18" t="s">
        <v>383</v>
      </c>
      <c r="D170" s="4" t="s">
        <v>94</v>
      </c>
      <c r="E170" s="9">
        <v>1</v>
      </c>
      <c r="F170" s="8">
        <v>162.93</v>
      </c>
      <c r="G170" s="7" t="s">
        <v>535</v>
      </c>
      <c r="H170" s="8">
        <v>162.93</v>
      </c>
    </row>
    <row r="171" spans="1:8" x14ac:dyDescent="0.25">
      <c r="A171" s="16" t="s">
        <v>384</v>
      </c>
      <c r="B171" s="17" t="s">
        <v>384</v>
      </c>
      <c r="C171" s="18" t="s">
        <v>384</v>
      </c>
      <c r="D171" s="4" t="s">
        <v>101</v>
      </c>
      <c r="E171" s="9">
        <v>1</v>
      </c>
      <c r="F171" s="8">
        <v>1410.73</v>
      </c>
      <c r="G171" s="7" t="s">
        <v>535</v>
      </c>
      <c r="H171" s="8">
        <v>1410.73</v>
      </c>
    </row>
    <row r="172" spans="1:8" ht="18" customHeight="1" x14ac:dyDescent="0.25">
      <c r="A172" s="32" t="s">
        <v>554</v>
      </c>
      <c r="B172" s="32"/>
      <c r="C172" s="32"/>
      <c r="D172" s="32"/>
      <c r="E172" s="32"/>
      <c r="F172" s="32"/>
      <c r="G172" s="32"/>
      <c r="H172" s="12">
        <f>SUM(H147:H171)</f>
        <v>270331.01000000007</v>
      </c>
    </row>
    <row r="173" spans="1:8" ht="18.75" customHeight="1" x14ac:dyDescent="0.25">
      <c r="A173" s="23" t="s">
        <v>579</v>
      </c>
      <c r="B173" s="24"/>
      <c r="C173" s="24"/>
      <c r="D173" s="24"/>
      <c r="E173" s="24"/>
      <c r="F173" s="24"/>
      <c r="G173" s="24"/>
      <c r="H173" s="25"/>
    </row>
    <row r="174" spans="1:8" ht="51.75" x14ac:dyDescent="0.25">
      <c r="A174" s="16" t="s">
        <v>385</v>
      </c>
      <c r="B174" s="17" t="s">
        <v>385</v>
      </c>
      <c r="C174" s="18" t="s">
        <v>385</v>
      </c>
      <c r="D174" s="4" t="s">
        <v>102</v>
      </c>
      <c r="E174" s="9">
        <v>1</v>
      </c>
      <c r="F174" s="8">
        <v>14671.25</v>
      </c>
      <c r="G174" s="7" t="s">
        <v>535</v>
      </c>
      <c r="H174" s="8">
        <v>14671.25</v>
      </c>
    </row>
    <row r="175" spans="1:8" ht="51.75" x14ac:dyDescent="0.25">
      <c r="A175" s="16" t="s">
        <v>386</v>
      </c>
      <c r="B175" s="17" t="s">
        <v>386</v>
      </c>
      <c r="C175" s="18" t="s">
        <v>386</v>
      </c>
      <c r="D175" s="4" t="s">
        <v>103</v>
      </c>
      <c r="E175" s="9">
        <v>1</v>
      </c>
      <c r="F175" s="8">
        <v>14671.25</v>
      </c>
      <c r="G175" s="7" t="s">
        <v>535</v>
      </c>
      <c r="H175" s="8">
        <v>14671.25</v>
      </c>
    </row>
    <row r="176" spans="1:8" ht="51.75" x14ac:dyDescent="0.25">
      <c r="A176" s="16" t="s">
        <v>387</v>
      </c>
      <c r="B176" s="17" t="s">
        <v>387</v>
      </c>
      <c r="C176" s="18" t="s">
        <v>387</v>
      </c>
      <c r="D176" s="4" t="s">
        <v>104</v>
      </c>
      <c r="E176" s="9">
        <v>1</v>
      </c>
      <c r="F176" s="8">
        <v>14671.25</v>
      </c>
      <c r="G176" s="7" t="s">
        <v>535</v>
      </c>
      <c r="H176" s="8">
        <v>14671.25</v>
      </c>
    </row>
    <row r="177" spans="1:8" ht="18.75" customHeight="1" x14ac:dyDescent="0.25">
      <c r="A177" s="16" t="s">
        <v>388</v>
      </c>
      <c r="B177" s="17" t="s">
        <v>388</v>
      </c>
      <c r="C177" s="18" t="s">
        <v>388</v>
      </c>
      <c r="D177" s="4" t="s">
        <v>105</v>
      </c>
      <c r="E177" s="9">
        <v>1</v>
      </c>
      <c r="F177" s="8">
        <v>3204.42</v>
      </c>
      <c r="G177" s="7" t="s">
        <v>535</v>
      </c>
      <c r="H177" s="8">
        <v>3204.42</v>
      </c>
    </row>
    <row r="178" spans="1:8" ht="36" customHeight="1" x14ac:dyDescent="0.25">
      <c r="A178" s="16" t="s">
        <v>389</v>
      </c>
      <c r="B178" s="17" t="s">
        <v>389</v>
      </c>
      <c r="C178" s="18" t="s">
        <v>389</v>
      </c>
      <c r="D178" s="4" t="s">
        <v>106</v>
      </c>
      <c r="E178" s="9">
        <v>1</v>
      </c>
      <c r="F178" s="8">
        <v>24420</v>
      </c>
      <c r="G178" s="7" t="s">
        <v>535</v>
      </c>
      <c r="H178" s="8">
        <v>24420</v>
      </c>
    </row>
    <row r="179" spans="1:8" ht="30.75" customHeight="1" x14ac:dyDescent="0.25">
      <c r="A179" s="16" t="s">
        <v>390</v>
      </c>
      <c r="B179" s="17" t="s">
        <v>390</v>
      </c>
      <c r="C179" s="18" t="s">
        <v>390</v>
      </c>
      <c r="D179" s="4" t="s">
        <v>107</v>
      </c>
      <c r="E179" s="9">
        <v>1</v>
      </c>
      <c r="F179" s="8">
        <v>2204.2199999999998</v>
      </c>
      <c r="G179" s="7" t="s">
        <v>535</v>
      </c>
      <c r="H179" s="8">
        <v>2204.2199999999998</v>
      </c>
    </row>
    <row r="180" spans="1:8" ht="39" x14ac:dyDescent="0.25">
      <c r="A180" s="16" t="s">
        <v>391</v>
      </c>
      <c r="B180" s="17" t="s">
        <v>391</v>
      </c>
      <c r="C180" s="18" t="s">
        <v>391</v>
      </c>
      <c r="D180" s="4" t="s">
        <v>108</v>
      </c>
      <c r="E180" s="9">
        <v>1</v>
      </c>
      <c r="F180" s="8">
        <v>17953.45</v>
      </c>
      <c r="G180" s="7" t="s">
        <v>535</v>
      </c>
      <c r="H180" s="8">
        <v>17953.45</v>
      </c>
    </row>
    <row r="181" spans="1:8" ht="26.25" x14ac:dyDescent="0.25">
      <c r="A181" s="16" t="s">
        <v>392</v>
      </c>
      <c r="B181" s="17" t="s">
        <v>392</v>
      </c>
      <c r="C181" s="18" t="s">
        <v>392</v>
      </c>
      <c r="D181" s="4" t="s">
        <v>109</v>
      </c>
      <c r="E181" s="9">
        <v>1</v>
      </c>
      <c r="F181" s="8">
        <v>5676.3</v>
      </c>
      <c r="G181" s="7" t="s">
        <v>535</v>
      </c>
      <c r="H181" s="8">
        <v>5676.3</v>
      </c>
    </row>
    <row r="182" spans="1:8" ht="31.5" customHeight="1" x14ac:dyDescent="0.25">
      <c r="A182" s="16" t="s">
        <v>393</v>
      </c>
      <c r="B182" s="17" t="s">
        <v>393</v>
      </c>
      <c r="C182" s="18" t="s">
        <v>393</v>
      </c>
      <c r="D182" s="4" t="s">
        <v>110</v>
      </c>
      <c r="E182" s="9">
        <v>1</v>
      </c>
      <c r="F182" s="8">
        <v>3801.96</v>
      </c>
      <c r="G182" s="7" t="s">
        <v>535</v>
      </c>
      <c r="H182" s="8">
        <v>3801.96</v>
      </c>
    </row>
    <row r="183" spans="1:8" ht="26.25" x14ac:dyDescent="0.25">
      <c r="A183" s="16" t="s">
        <v>394</v>
      </c>
      <c r="B183" s="17" t="s">
        <v>394</v>
      </c>
      <c r="C183" s="18" t="s">
        <v>394</v>
      </c>
      <c r="D183" s="4" t="s">
        <v>111</v>
      </c>
      <c r="E183" s="9">
        <v>1</v>
      </c>
      <c r="F183" s="8">
        <v>39389</v>
      </c>
      <c r="G183" s="7" t="s">
        <v>535</v>
      </c>
      <c r="H183" s="8">
        <v>39389</v>
      </c>
    </row>
    <row r="184" spans="1:8" ht="26.25" x14ac:dyDescent="0.25">
      <c r="A184" s="16" t="s">
        <v>395</v>
      </c>
      <c r="B184" s="17" t="s">
        <v>395</v>
      </c>
      <c r="C184" s="18" t="s">
        <v>395</v>
      </c>
      <c r="D184" s="4" t="s">
        <v>112</v>
      </c>
      <c r="E184" s="9">
        <v>1</v>
      </c>
      <c r="F184" s="8">
        <v>3620.09</v>
      </c>
      <c r="G184" s="7" t="s">
        <v>535</v>
      </c>
      <c r="H184" s="8">
        <v>3620.09</v>
      </c>
    </row>
    <row r="185" spans="1:8" ht="26.25" x14ac:dyDescent="0.25">
      <c r="A185" s="16" t="s">
        <v>396</v>
      </c>
      <c r="B185" s="17" t="s">
        <v>396</v>
      </c>
      <c r="C185" s="18" t="s">
        <v>396</v>
      </c>
      <c r="D185" s="4" t="s">
        <v>113</v>
      </c>
      <c r="E185" s="9">
        <v>1</v>
      </c>
      <c r="F185" s="8">
        <v>3620.69</v>
      </c>
      <c r="G185" s="7" t="s">
        <v>535</v>
      </c>
      <c r="H185" s="8">
        <v>3620.69</v>
      </c>
    </row>
    <row r="186" spans="1:8" ht="33" customHeight="1" x14ac:dyDescent="0.25">
      <c r="A186" s="16" t="s">
        <v>397</v>
      </c>
      <c r="B186" s="17" t="s">
        <v>397</v>
      </c>
      <c r="C186" s="18" t="s">
        <v>397</v>
      </c>
      <c r="D186" s="4" t="s">
        <v>24</v>
      </c>
      <c r="E186" s="9">
        <v>1</v>
      </c>
      <c r="F186" s="8">
        <v>9818.0300000000007</v>
      </c>
      <c r="G186" s="7" t="s">
        <v>535</v>
      </c>
      <c r="H186" s="8">
        <v>9818.0300000000007</v>
      </c>
    </row>
    <row r="187" spans="1:8" x14ac:dyDescent="0.25">
      <c r="A187" s="32" t="s">
        <v>555</v>
      </c>
      <c r="B187" s="32"/>
      <c r="C187" s="32"/>
      <c r="D187" s="32"/>
      <c r="E187" s="32"/>
      <c r="F187" s="32"/>
      <c r="G187" s="32"/>
      <c r="H187" s="12">
        <f>SUM(H174:H186)</f>
        <v>157721.91</v>
      </c>
    </row>
    <row r="188" spans="1:8" x14ac:dyDescent="0.25">
      <c r="A188" s="23" t="s">
        <v>580</v>
      </c>
      <c r="B188" s="24"/>
      <c r="C188" s="24"/>
      <c r="D188" s="24"/>
      <c r="E188" s="24"/>
      <c r="F188" s="24"/>
      <c r="G188" s="24"/>
      <c r="H188" s="25"/>
    </row>
    <row r="189" spans="1:8" ht="39" x14ac:dyDescent="0.25">
      <c r="A189" s="16" t="s">
        <v>398</v>
      </c>
      <c r="B189" s="17" t="s">
        <v>398</v>
      </c>
      <c r="C189" s="18" t="s">
        <v>398</v>
      </c>
      <c r="D189" s="4" t="s">
        <v>114</v>
      </c>
      <c r="E189" s="9">
        <v>1</v>
      </c>
      <c r="F189" s="8">
        <f>376.44+1047+1350+626.6+308.56+900+65.8+112.07</f>
        <v>4786.47</v>
      </c>
      <c r="G189" s="7" t="s">
        <v>535</v>
      </c>
      <c r="H189" s="8">
        <f>376.44+1047+1350+626.6+308.56+900+65.8+112.07</f>
        <v>4786.47</v>
      </c>
    </row>
    <row r="190" spans="1:8" ht="51.75" x14ac:dyDescent="0.25">
      <c r="A190" s="16" t="s">
        <v>399</v>
      </c>
      <c r="B190" s="17" t="s">
        <v>399</v>
      </c>
      <c r="C190" s="18" t="s">
        <v>399</v>
      </c>
      <c r="D190" s="4" t="s">
        <v>115</v>
      </c>
      <c r="E190" s="9">
        <v>1</v>
      </c>
      <c r="F190" s="8">
        <f>376.44+1047+1015+626.6+308.56+900+65.81+112.07</f>
        <v>4451.4800000000005</v>
      </c>
      <c r="G190" s="7" t="s">
        <v>535</v>
      </c>
      <c r="H190" s="8">
        <f>376.44+1047+1015+626.6+308.56+900+65.81+112.07</f>
        <v>4451.4800000000005</v>
      </c>
    </row>
    <row r="191" spans="1:8" x14ac:dyDescent="0.25">
      <c r="A191" s="16" t="s">
        <v>400</v>
      </c>
      <c r="B191" s="17" t="s">
        <v>400</v>
      </c>
      <c r="C191" s="18" t="s">
        <v>400</v>
      </c>
      <c r="D191" s="4" t="s">
        <v>116</v>
      </c>
      <c r="E191" s="9">
        <v>3</v>
      </c>
      <c r="F191" s="8">
        <v>962.36</v>
      </c>
      <c r="G191" s="7" t="s">
        <v>535</v>
      </c>
      <c r="H191" s="8">
        <v>2887.08</v>
      </c>
    </row>
    <row r="192" spans="1:8" x14ac:dyDescent="0.25">
      <c r="A192" s="16" t="s">
        <v>401</v>
      </c>
      <c r="B192" s="17" t="s">
        <v>401</v>
      </c>
      <c r="C192" s="18" t="s">
        <v>401</v>
      </c>
      <c r="D192" s="4" t="s">
        <v>117</v>
      </c>
      <c r="E192" s="9">
        <v>1</v>
      </c>
      <c r="F192" s="8">
        <v>6033.62</v>
      </c>
      <c r="G192" s="7" t="s">
        <v>535</v>
      </c>
      <c r="H192" s="8">
        <v>6033.62</v>
      </c>
    </row>
    <row r="193" spans="1:8" x14ac:dyDescent="0.25">
      <c r="A193" s="16" t="s">
        <v>402</v>
      </c>
      <c r="B193" s="17" t="s">
        <v>402</v>
      </c>
      <c r="C193" s="18" t="s">
        <v>402</v>
      </c>
      <c r="D193" s="4" t="s">
        <v>118</v>
      </c>
      <c r="E193" s="9">
        <v>1</v>
      </c>
      <c r="F193" s="8">
        <v>3619.53</v>
      </c>
      <c r="G193" s="7" t="s">
        <v>535</v>
      </c>
      <c r="H193" s="8">
        <v>3619.53</v>
      </c>
    </row>
    <row r="194" spans="1:8" x14ac:dyDescent="0.25">
      <c r="A194" s="16" t="s">
        <v>403</v>
      </c>
      <c r="B194" s="17" t="s">
        <v>403</v>
      </c>
      <c r="C194" s="18" t="s">
        <v>403</v>
      </c>
      <c r="D194" s="4" t="s">
        <v>119</v>
      </c>
      <c r="E194" s="9">
        <v>1</v>
      </c>
      <c r="F194" s="8">
        <v>27005</v>
      </c>
      <c r="G194" s="7" t="s">
        <v>535</v>
      </c>
      <c r="H194" s="8">
        <v>27005</v>
      </c>
    </row>
    <row r="195" spans="1:8" x14ac:dyDescent="0.25">
      <c r="A195" s="16" t="s">
        <v>404</v>
      </c>
      <c r="B195" s="17" t="s">
        <v>404</v>
      </c>
      <c r="C195" s="18" t="s">
        <v>404</v>
      </c>
      <c r="D195" s="4" t="s">
        <v>16</v>
      </c>
      <c r="E195" s="9">
        <v>1</v>
      </c>
      <c r="F195" s="8">
        <v>4695.26</v>
      </c>
      <c r="G195" s="7" t="s">
        <v>535</v>
      </c>
      <c r="H195" s="8">
        <v>4695.26</v>
      </c>
    </row>
    <row r="196" spans="1:8" x14ac:dyDescent="0.25">
      <c r="A196" s="16" t="s">
        <v>405</v>
      </c>
      <c r="B196" s="17" t="s">
        <v>405</v>
      </c>
      <c r="C196" s="18" t="s">
        <v>405</v>
      </c>
      <c r="D196" s="4" t="s">
        <v>120</v>
      </c>
      <c r="E196" s="9">
        <v>1</v>
      </c>
      <c r="F196" s="8">
        <v>6033.62</v>
      </c>
      <c r="G196" s="7" t="s">
        <v>535</v>
      </c>
      <c r="H196" s="8">
        <v>6033.62</v>
      </c>
    </row>
    <row r="197" spans="1:8" ht="26.25" x14ac:dyDescent="0.25">
      <c r="A197" s="16" t="s">
        <v>406</v>
      </c>
      <c r="B197" s="17" t="s">
        <v>406</v>
      </c>
      <c r="C197" s="18" t="s">
        <v>406</v>
      </c>
      <c r="D197" s="4" t="s">
        <v>121</v>
      </c>
      <c r="E197" s="9">
        <v>1</v>
      </c>
      <c r="F197" s="8">
        <v>16724.14</v>
      </c>
      <c r="G197" s="7" t="s">
        <v>535</v>
      </c>
      <c r="H197" s="8">
        <v>16724.14</v>
      </c>
    </row>
    <row r="198" spans="1:8" ht="64.5" x14ac:dyDescent="0.25">
      <c r="A198" s="16" t="s">
        <v>407</v>
      </c>
      <c r="B198" s="17" t="s">
        <v>407</v>
      </c>
      <c r="C198" s="18" t="s">
        <v>407</v>
      </c>
      <c r="D198" s="4" t="s">
        <v>122</v>
      </c>
      <c r="E198" s="9">
        <v>1</v>
      </c>
      <c r="F198" s="8">
        <v>6187.05</v>
      </c>
      <c r="G198" s="7" t="s">
        <v>535</v>
      </c>
      <c r="H198" s="8">
        <v>6187.05</v>
      </c>
    </row>
    <row r="199" spans="1:8" ht="64.5" x14ac:dyDescent="0.25">
      <c r="A199" s="16" t="s">
        <v>408</v>
      </c>
      <c r="B199" s="17" t="s">
        <v>408</v>
      </c>
      <c r="C199" s="18" t="s">
        <v>408</v>
      </c>
      <c r="D199" s="4" t="s">
        <v>123</v>
      </c>
      <c r="E199" s="9">
        <v>1</v>
      </c>
      <c r="F199" s="8">
        <v>8067.48</v>
      </c>
      <c r="G199" s="7" t="s">
        <v>535</v>
      </c>
      <c r="H199" s="8">
        <v>8067.48</v>
      </c>
    </row>
    <row r="200" spans="1:8" ht="51.75" x14ac:dyDescent="0.25">
      <c r="A200" s="16" t="s">
        <v>409</v>
      </c>
      <c r="B200" s="17" t="s">
        <v>409</v>
      </c>
      <c r="C200" s="18" t="s">
        <v>409</v>
      </c>
      <c r="D200" s="4" t="s">
        <v>124</v>
      </c>
      <c r="E200" s="9">
        <v>1</v>
      </c>
      <c r="F200" s="8">
        <v>7236.46</v>
      </c>
      <c r="G200" s="7" t="s">
        <v>535</v>
      </c>
      <c r="H200" s="8">
        <v>7236.46</v>
      </c>
    </row>
    <row r="201" spans="1:8" x14ac:dyDescent="0.25">
      <c r="A201" s="16" t="s">
        <v>410</v>
      </c>
      <c r="B201" s="17" t="s">
        <v>410</v>
      </c>
      <c r="C201" s="18" t="s">
        <v>410</v>
      </c>
      <c r="D201" s="4" t="s">
        <v>25</v>
      </c>
      <c r="E201" s="9">
        <v>1</v>
      </c>
      <c r="F201" s="8">
        <v>1924.72</v>
      </c>
      <c r="G201" s="7" t="s">
        <v>535</v>
      </c>
      <c r="H201" s="8">
        <v>1924.72</v>
      </c>
    </row>
    <row r="202" spans="1:8" ht="39" x14ac:dyDescent="0.25">
      <c r="A202" s="16" t="s">
        <v>411</v>
      </c>
      <c r="B202" s="17" t="s">
        <v>411</v>
      </c>
      <c r="C202" s="18" t="s">
        <v>411</v>
      </c>
      <c r="D202" s="4" t="s">
        <v>125</v>
      </c>
      <c r="E202" s="9">
        <v>1</v>
      </c>
      <c r="F202" s="6">
        <v>5139.75</v>
      </c>
      <c r="G202" s="7" t="s">
        <v>535</v>
      </c>
      <c r="H202" s="8">
        <v>5139.75</v>
      </c>
    </row>
    <row r="203" spans="1:8" ht="26.25" x14ac:dyDescent="0.25">
      <c r="A203" s="16" t="s">
        <v>412</v>
      </c>
      <c r="B203" s="17" t="s">
        <v>412</v>
      </c>
      <c r="C203" s="18" t="s">
        <v>412</v>
      </c>
      <c r="D203" s="4" t="s">
        <v>126</v>
      </c>
      <c r="E203" s="9">
        <v>1</v>
      </c>
      <c r="F203" s="6">
        <v>38000</v>
      </c>
      <c r="G203" s="7" t="s">
        <v>535</v>
      </c>
      <c r="H203" s="8">
        <v>38000</v>
      </c>
    </row>
    <row r="204" spans="1:8" ht="51.75" x14ac:dyDescent="0.25">
      <c r="A204" s="16" t="s">
        <v>413</v>
      </c>
      <c r="B204" s="17" t="s">
        <v>413</v>
      </c>
      <c r="C204" s="18" t="s">
        <v>413</v>
      </c>
      <c r="D204" s="4" t="s">
        <v>127</v>
      </c>
      <c r="E204" s="9">
        <v>12</v>
      </c>
      <c r="F204" s="6">
        <v>9951.6</v>
      </c>
      <c r="G204" s="7" t="s">
        <v>535</v>
      </c>
      <c r="H204" s="8">
        <v>119419.2</v>
      </c>
    </row>
    <row r="205" spans="1:8" ht="51.75" x14ac:dyDescent="0.25">
      <c r="A205" s="16" t="s">
        <v>414</v>
      </c>
      <c r="B205" s="17" t="s">
        <v>414</v>
      </c>
      <c r="C205" s="18" t="s">
        <v>414</v>
      </c>
      <c r="D205" s="4" t="s">
        <v>128</v>
      </c>
      <c r="E205" s="9">
        <v>1</v>
      </c>
      <c r="F205" s="8">
        <v>96341.31</v>
      </c>
      <c r="G205" s="7" t="s">
        <v>535</v>
      </c>
      <c r="H205" s="8">
        <v>96341.31</v>
      </c>
    </row>
    <row r="206" spans="1:8" ht="19.5" customHeight="1" x14ac:dyDescent="0.25">
      <c r="A206" s="16" t="s">
        <v>415</v>
      </c>
      <c r="B206" s="17" t="s">
        <v>415</v>
      </c>
      <c r="C206" s="18" t="s">
        <v>415</v>
      </c>
      <c r="D206" s="4" t="s">
        <v>129</v>
      </c>
      <c r="E206" s="9">
        <v>1</v>
      </c>
      <c r="F206" s="8">
        <v>2649.19</v>
      </c>
      <c r="G206" s="7" t="s">
        <v>535</v>
      </c>
      <c r="H206" s="8">
        <v>2649.19</v>
      </c>
    </row>
    <row r="207" spans="1:8" ht="51.75" x14ac:dyDescent="0.25">
      <c r="A207" s="16" t="s">
        <v>416</v>
      </c>
      <c r="B207" s="17" t="s">
        <v>416</v>
      </c>
      <c r="C207" s="18" t="s">
        <v>416</v>
      </c>
      <c r="D207" s="4" t="s">
        <v>130</v>
      </c>
      <c r="E207" s="9">
        <v>1</v>
      </c>
      <c r="F207" s="8">
        <v>6465517.2400000002</v>
      </c>
      <c r="G207" s="7" t="s">
        <v>535</v>
      </c>
      <c r="H207" s="8">
        <v>6465517.2400000002</v>
      </c>
    </row>
    <row r="208" spans="1:8" ht="51.75" x14ac:dyDescent="0.25">
      <c r="A208" s="16" t="s">
        <v>414</v>
      </c>
      <c r="B208" s="17" t="s">
        <v>414</v>
      </c>
      <c r="C208" s="18" t="s">
        <v>414</v>
      </c>
      <c r="D208" s="4" t="s">
        <v>131</v>
      </c>
      <c r="E208" s="9">
        <v>1</v>
      </c>
      <c r="F208" s="8">
        <v>96341.49</v>
      </c>
      <c r="G208" s="7" t="s">
        <v>535</v>
      </c>
      <c r="H208" s="8">
        <v>96341.49</v>
      </c>
    </row>
    <row r="209" spans="1:8" x14ac:dyDescent="0.25">
      <c r="A209" s="16" t="s">
        <v>417</v>
      </c>
      <c r="B209" s="17" t="s">
        <v>417</v>
      </c>
      <c r="C209" s="18" t="s">
        <v>417</v>
      </c>
      <c r="D209" s="4" t="s">
        <v>132</v>
      </c>
      <c r="E209" s="9">
        <v>1</v>
      </c>
      <c r="F209" s="8">
        <v>3947.41</v>
      </c>
      <c r="G209" s="7" t="s">
        <v>535</v>
      </c>
      <c r="H209" s="8">
        <v>3947.41</v>
      </c>
    </row>
    <row r="210" spans="1:8" x14ac:dyDescent="0.25">
      <c r="A210" s="32" t="s">
        <v>556</v>
      </c>
      <c r="B210" s="32"/>
      <c r="C210" s="32"/>
      <c r="D210" s="32"/>
      <c r="E210" s="32"/>
      <c r="F210" s="32"/>
      <c r="G210" s="32"/>
      <c r="H210" s="12">
        <f>SUM(H189:H209)</f>
        <v>6927007.5000000009</v>
      </c>
    </row>
    <row r="211" spans="1:8" x14ac:dyDescent="0.25">
      <c r="A211" s="23" t="s">
        <v>581</v>
      </c>
      <c r="B211" s="24"/>
      <c r="C211" s="24"/>
      <c r="D211" s="24"/>
      <c r="E211" s="24"/>
      <c r="F211" s="24"/>
      <c r="G211" s="24"/>
      <c r="H211" s="25"/>
    </row>
    <row r="212" spans="1:8" ht="26.25" x14ac:dyDescent="0.25">
      <c r="A212" s="16" t="s">
        <v>418</v>
      </c>
      <c r="B212" s="17" t="s">
        <v>418</v>
      </c>
      <c r="C212" s="18" t="s">
        <v>418</v>
      </c>
      <c r="D212" s="4" t="s">
        <v>133</v>
      </c>
      <c r="E212" s="9">
        <v>1</v>
      </c>
      <c r="F212" s="8">
        <v>4781.4799999999996</v>
      </c>
      <c r="G212" s="7" t="s">
        <v>535</v>
      </c>
      <c r="H212" s="8">
        <v>4781.4799999999996</v>
      </c>
    </row>
    <row r="213" spans="1:8" ht="26.25" x14ac:dyDescent="0.25">
      <c r="A213" s="16" t="s">
        <v>419</v>
      </c>
      <c r="B213" s="17" t="s">
        <v>419</v>
      </c>
      <c r="C213" s="18" t="s">
        <v>419</v>
      </c>
      <c r="D213" s="4" t="s">
        <v>134</v>
      </c>
      <c r="E213" s="9">
        <v>2</v>
      </c>
      <c r="F213" s="6">
        <v>1621.55</v>
      </c>
      <c r="G213" s="7" t="s">
        <v>535</v>
      </c>
      <c r="H213" s="8">
        <v>3243.1</v>
      </c>
    </row>
    <row r="214" spans="1:8" ht="26.25" x14ac:dyDescent="0.25">
      <c r="A214" s="16" t="s">
        <v>420</v>
      </c>
      <c r="B214" s="17" t="s">
        <v>420</v>
      </c>
      <c r="C214" s="18" t="s">
        <v>420</v>
      </c>
      <c r="D214" s="4" t="s">
        <v>135</v>
      </c>
      <c r="E214" s="9">
        <v>1</v>
      </c>
      <c r="F214" s="6">
        <v>3586.21</v>
      </c>
      <c r="G214" s="7" t="s">
        <v>535</v>
      </c>
      <c r="H214" s="8">
        <v>3586.21</v>
      </c>
    </row>
    <row r="215" spans="1:8" x14ac:dyDescent="0.25">
      <c r="A215" s="16" t="s">
        <v>421</v>
      </c>
      <c r="B215" s="17" t="s">
        <v>421</v>
      </c>
      <c r="C215" s="18" t="s">
        <v>421</v>
      </c>
      <c r="D215" s="4" t="s">
        <v>136</v>
      </c>
      <c r="E215" s="9">
        <v>1</v>
      </c>
      <c r="F215" s="8">
        <v>8964.66</v>
      </c>
      <c r="G215" s="7" t="s">
        <v>535</v>
      </c>
      <c r="H215" s="8">
        <v>8964.66</v>
      </c>
    </row>
    <row r="216" spans="1:8" x14ac:dyDescent="0.25">
      <c r="A216" s="16" t="s">
        <v>422</v>
      </c>
      <c r="B216" s="17" t="s">
        <v>422</v>
      </c>
      <c r="C216" s="18" t="s">
        <v>422</v>
      </c>
      <c r="D216" s="4" t="s">
        <v>137</v>
      </c>
      <c r="E216" s="9">
        <v>1</v>
      </c>
      <c r="F216" s="8">
        <v>9050</v>
      </c>
      <c r="G216" s="7" t="s">
        <v>535</v>
      </c>
      <c r="H216" s="8">
        <v>9050</v>
      </c>
    </row>
    <row r="217" spans="1:8" ht="51.75" x14ac:dyDescent="0.25">
      <c r="A217" s="16" t="s">
        <v>423</v>
      </c>
      <c r="B217" s="17" t="s">
        <v>423</v>
      </c>
      <c r="C217" s="18" t="s">
        <v>423</v>
      </c>
      <c r="D217" s="4" t="s">
        <v>138</v>
      </c>
      <c r="E217" s="9">
        <v>1</v>
      </c>
      <c r="F217" s="8">
        <v>12499.14</v>
      </c>
      <c r="G217" s="7" t="s">
        <v>535</v>
      </c>
      <c r="H217" s="8">
        <v>12499.14</v>
      </c>
    </row>
    <row r="218" spans="1:8" ht="39" x14ac:dyDescent="0.25">
      <c r="A218" s="16" t="s">
        <v>424</v>
      </c>
      <c r="B218" s="17" t="s">
        <v>424</v>
      </c>
      <c r="C218" s="18" t="s">
        <v>424</v>
      </c>
      <c r="D218" s="4" t="s">
        <v>139</v>
      </c>
      <c r="E218" s="9">
        <v>1</v>
      </c>
      <c r="F218" s="8">
        <v>90082.9</v>
      </c>
      <c r="G218" s="7" t="s">
        <v>535</v>
      </c>
      <c r="H218" s="8">
        <v>90082.9</v>
      </c>
    </row>
    <row r="219" spans="1:8" ht="39" x14ac:dyDescent="0.25">
      <c r="A219" s="16" t="s">
        <v>425</v>
      </c>
      <c r="B219" s="17" t="s">
        <v>425</v>
      </c>
      <c r="C219" s="18" t="s">
        <v>425</v>
      </c>
      <c r="D219" s="4" t="s">
        <v>140</v>
      </c>
      <c r="E219" s="9">
        <v>1</v>
      </c>
      <c r="F219" s="8">
        <v>96016.37</v>
      </c>
      <c r="G219" s="7" t="s">
        <v>535</v>
      </c>
      <c r="H219" s="8">
        <v>96016.37</v>
      </c>
    </row>
    <row r="220" spans="1:8" ht="51.75" x14ac:dyDescent="0.25">
      <c r="A220" s="16" t="s">
        <v>426</v>
      </c>
      <c r="B220" s="17" t="s">
        <v>426</v>
      </c>
      <c r="C220" s="18" t="s">
        <v>426</v>
      </c>
      <c r="D220" s="4" t="s">
        <v>141</v>
      </c>
      <c r="E220" s="9">
        <v>1</v>
      </c>
      <c r="F220" s="8">
        <v>86808.08</v>
      </c>
      <c r="G220" s="7" t="s">
        <v>535</v>
      </c>
      <c r="H220" s="8">
        <v>86808.08</v>
      </c>
    </row>
    <row r="221" spans="1:8" ht="51.75" x14ac:dyDescent="0.25">
      <c r="A221" s="16" t="s">
        <v>427</v>
      </c>
      <c r="B221" s="17" t="s">
        <v>427</v>
      </c>
      <c r="C221" s="18" t="s">
        <v>427</v>
      </c>
      <c r="D221" s="4" t="s">
        <v>142</v>
      </c>
      <c r="E221" s="9">
        <v>1</v>
      </c>
      <c r="F221" s="8">
        <v>84955.07</v>
      </c>
      <c r="G221" s="7" t="s">
        <v>535</v>
      </c>
      <c r="H221" s="8">
        <v>84955.07</v>
      </c>
    </row>
    <row r="222" spans="1:8" ht="26.25" x14ac:dyDescent="0.25">
      <c r="A222" s="16" t="s">
        <v>428</v>
      </c>
      <c r="B222" s="17" t="s">
        <v>428</v>
      </c>
      <c r="C222" s="18" t="s">
        <v>428</v>
      </c>
      <c r="D222" s="4" t="s">
        <v>143</v>
      </c>
      <c r="E222" s="9">
        <v>1</v>
      </c>
      <c r="F222" s="8">
        <v>104696.95</v>
      </c>
      <c r="G222" s="7" t="s">
        <v>535</v>
      </c>
      <c r="H222" s="8">
        <v>104696.95</v>
      </c>
    </row>
    <row r="223" spans="1:8" ht="26.25" x14ac:dyDescent="0.25">
      <c r="A223" s="16" t="s">
        <v>429</v>
      </c>
      <c r="B223" s="17" t="s">
        <v>429</v>
      </c>
      <c r="C223" s="18" t="s">
        <v>429</v>
      </c>
      <c r="D223" s="4" t="s">
        <v>144</v>
      </c>
      <c r="E223" s="9">
        <v>1</v>
      </c>
      <c r="F223" s="8">
        <v>21600</v>
      </c>
      <c r="G223" s="7" t="s">
        <v>535</v>
      </c>
      <c r="H223" s="8">
        <v>21600</v>
      </c>
    </row>
    <row r="224" spans="1:8" ht="26.25" x14ac:dyDescent="0.25">
      <c r="A224" s="16" t="s">
        <v>430</v>
      </c>
      <c r="B224" s="17" t="s">
        <v>430</v>
      </c>
      <c r="C224" s="18" t="s">
        <v>430</v>
      </c>
      <c r="D224" s="4" t="s">
        <v>145</v>
      </c>
      <c r="E224" s="9">
        <v>1</v>
      </c>
      <c r="F224" s="8">
        <v>3234.19</v>
      </c>
      <c r="G224" s="7" t="s">
        <v>535</v>
      </c>
      <c r="H224" s="8">
        <v>3234.19</v>
      </c>
    </row>
    <row r="225" spans="1:8" x14ac:dyDescent="0.25">
      <c r="A225" s="16" t="s">
        <v>431</v>
      </c>
      <c r="B225" s="17" t="s">
        <v>431</v>
      </c>
      <c r="C225" s="18" t="s">
        <v>431</v>
      </c>
      <c r="D225" s="4" t="s">
        <v>146</v>
      </c>
      <c r="E225" s="9">
        <v>1</v>
      </c>
      <c r="F225" s="8">
        <v>6064.8</v>
      </c>
      <c r="G225" s="7" t="s">
        <v>535</v>
      </c>
      <c r="H225" s="8">
        <v>6064.8</v>
      </c>
    </row>
    <row r="226" spans="1:8" x14ac:dyDescent="0.25">
      <c r="A226" s="16" t="s">
        <v>432</v>
      </c>
      <c r="B226" s="17" t="s">
        <v>432</v>
      </c>
      <c r="C226" s="18" t="s">
        <v>432</v>
      </c>
      <c r="D226" s="4" t="s">
        <v>147</v>
      </c>
      <c r="E226" s="9">
        <v>1</v>
      </c>
      <c r="F226" s="8">
        <v>2413</v>
      </c>
      <c r="G226" s="7" t="s">
        <v>535</v>
      </c>
      <c r="H226" s="8">
        <v>2413</v>
      </c>
    </row>
    <row r="227" spans="1:8" ht="26.25" x14ac:dyDescent="0.25">
      <c r="A227" s="16" t="s">
        <v>433</v>
      </c>
      <c r="B227" s="17" t="s">
        <v>433</v>
      </c>
      <c r="C227" s="18" t="s">
        <v>433</v>
      </c>
      <c r="D227" s="4" t="s">
        <v>148</v>
      </c>
      <c r="E227" s="9">
        <v>1</v>
      </c>
      <c r="F227" s="8">
        <v>4625.8599999999997</v>
      </c>
      <c r="G227" s="7" t="s">
        <v>535</v>
      </c>
      <c r="H227" s="8">
        <v>4625.8599999999997</v>
      </c>
    </row>
    <row r="228" spans="1:8" ht="26.25" x14ac:dyDescent="0.25">
      <c r="A228" s="16" t="s">
        <v>434</v>
      </c>
      <c r="B228" s="17" t="s">
        <v>434</v>
      </c>
      <c r="C228" s="18" t="s">
        <v>434</v>
      </c>
      <c r="D228" s="4" t="s">
        <v>149</v>
      </c>
      <c r="E228" s="9">
        <v>1</v>
      </c>
      <c r="F228" s="8">
        <v>4625.8599999999997</v>
      </c>
      <c r="G228" s="7" t="s">
        <v>535</v>
      </c>
      <c r="H228" s="8">
        <v>4625.8599999999997</v>
      </c>
    </row>
    <row r="229" spans="1:8" ht="26.25" x14ac:dyDescent="0.25">
      <c r="A229" s="16" t="s">
        <v>435</v>
      </c>
      <c r="B229" s="17" t="s">
        <v>435</v>
      </c>
      <c r="C229" s="18" t="s">
        <v>435</v>
      </c>
      <c r="D229" s="4" t="s">
        <v>150</v>
      </c>
      <c r="E229" s="9">
        <v>1</v>
      </c>
      <c r="F229" s="8">
        <v>53431.55</v>
      </c>
      <c r="G229" s="7" t="s">
        <v>535</v>
      </c>
      <c r="H229" s="8">
        <v>53431.55</v>
      </c>
    </row>
    <row r="230" spans="1:8" ht="26.25" x14ac:dyDescent="0.25">
      <c r="A230" s="16" t="s">
        <v>436</v>
      </c>
      <c r="B230" s="17" t="s">
        <v>436</v>
      </c>
      <c r="C230" s="18" t="s">
        <v>436</v>
      </c>
      <c r="D230" s="4" t="s">
        <v>151</v>
      </c>
      <c r="E230" s="9">
        <v>1</v>
      </c>
      <c r="F230" s="8">
        <v>55678</v>
      </c>
      <c r="G230" s="7" t="s">
        <v>535</v>
      </c>
      <c r="H230" s="8">
        <v>55678</v>
      </c>
    </row>
    <row r="231" spans="1:8" x14ac:dyDescent="0.25">
      <c r="A231" s="16" t="s">
        <v>437</v>
      </c>
      <c r="B231" s="17" t="s">
        <v>437</v>
      </c>
      <c r="C231" s="18" t="s">
        <v>437</v>
      </c>
      <c r="D231" s="4" t="s">
        <v>152</v>
      </c>
      <c r="E231" s="9">
        <v>1</v>
      </c>
      <c r="F231" s="8">
        <v>11137</v>
      </c>
      <c r="G231" s="7" t="s">
        <v>535</v>
      </c>
      <c r="H231" s="8">
        <v>11137</v>
      </c>
    </row>
    <row r="232" spans="1:8" x14ac:dyDescent="0.25">
      <c r="A232" s="16" t="s">
        <v>438</v>
      </c>
      <c r="B232" s="17" t="s">
        <v>438</v>
      </c>
      <c r="C232" s="18" t="s">
        <v>438</v>
      </c>
      <c r="D232" s="4" t="s">
        <v>153</v>
      </c>
      <c r="E232" s="9">
        <v>1</v>
      </c>
      <c r="F232" s="8">
        <v>1730</v>
      </c>
      <c r="G232" s="7" t="s">
        <v>535</v>
      </c>
      <c r="H232" s="8">
        <v>1730</v>
      </c>
    </row>
    <row r="233" spans="1:8" ht="16.5" customHeight="1" x14ac:dyDescent="0.25">
      <c r="A233" s="16" t="s">
        <v>439</v>
      </c>
      <c r="B233" s="17" t="s">
        <v>439</v>
      </c>
      <c r="C233" s="18" t="s">
        <v>439</v>
      </c>
      <c r="D233" s="4" t="s">
        <v>154</v>
      </c>
      <c r="E233" s="9">
        <v>1</v>
      </c>
      <c r="F233" s="8">
        <v>2971.13</v>
      </c>
      <c r="G233" s="7" t="s">
        <v>535</v>
      </c>
      <c r="H233" s="8">
        <v>2971.13</v>
      </c>
    </row>
    <row r="234" spans="1:8" ht="18.75" customHeight="1" x14ac:dyDescent="0.25">
      <c r="A234" s="16" t="s">
        <v>440</v>
      </c>
      <c r="B234" s="17" t="s">
        <v>440</v>
      </c>
      <c r="C234" s="18" t="s">
        <v>440</v>
      </c>
      <c r="D234" s="4" t="s">
        <v>155</v>
      </c>
      <c r="E234" s="9">
        <v>1</v>
      </c>
      <c r="F234" s="8">
        <v>3275.01</v>
      </c>
      <c r="G234" s="7" t="s">
        <v>535</v>
      </c>
      <c r="H234" s="8">
        <v>3275.01</v>
      </c>
    </row>
    <row r="235" spans="1:8" x14ac:dyDescent="0.25">
      <c r="A235" s="16" t="s">
        <v>441</v>
      </c>
      <c r="B235" s="17" t="s">
        <v>441</v>
      </c>
      <c r="C235" s="18" t="s">
        <v>441</v>
      </c>
      <c r="D235" s="4" t="s">
        <v>156</v>
      </c>
      <c r="E235" s="9">
        <v>1</v>
      </c>
      <c r="F235" s="8">
        <v>9499</v>
      </c>
      <c r="G235" s="7" t="s">
        <v>535</v>
      </c>
      <c r="H235" s="8">
        <v>9499</v>
      </c>
    </row>
    <row r="236" spans="1:8" x14ac:dyDescent="0.25">
      <c r="A236" s="16" t="s">
        <v>442</v>
      </c>
      <c r="B236" s="17" t="s">
        <v>442</v>
      </c>
      <c r="C236" s="18" t="s">
        <v>442</v>
      </c>
      <c r="D236" s="4" t="s">
        <v>157</v>
      </c>
      <c r="E236" s="9">
        <v>1</v>
      </c>
      <c r="F236" s="8">
        <v>4309.2</v>
      </c>
      <c r="G236" s="7" t="s">
        <v>535</v>
      </c>
      <c r="H236" s="8">
        <v>4309.2</v>
      </c>
    </row>
    <row r="237" spans="1:8" x14ac:dyDescent="0.25">
      <c r="A237" s="16" t="s">
        <v>443</v>
      </c>
      <c r="B237" s="17" t="s">
        <v>443</v>
      </c>
      <c r="C237" s="18" t="s">
        <v>443</v>
      </c>
      <c r="D237" s="4" t="s">
        <v>158</v>
      </c>
      <c r="E237" s="9">
        <v>1</v>
      </c>
      <c r="F237" s="8">
        <v>6493.82</v>
      </c>
      <c r="G237" s="7" t="s">
        <v>535</v>
      </c>
      <c r="H237" s="8">
        <v>6493.82</v>
      </c>
    </row>
    <row r="238" spans="1:8" ht="18.75" customHeight="1" x14ac:dyDescent="0.25">
      <c r="A238" s="16" t="s">
        <v>444</v>
      </c>
      <c r="B238" s="17" t="s">
        <v>444</v>
      </c>
      <c r="C238" s="18" t="s">
        <v>444</v>
      </c>
      <c r="D238" s="4" t="s">
        <v>264</v>
      </c>
      <c r="E238" s="9">
        <v>1</v>
      </c>
      <c r="F238" s="8">
        <v>12499.14</v>
      </c>
      <c r="G238" s="7" t="s">
        <v>535</v>
      </c>
      <c r="H238" s="8">
        <v>12499.14</v>
      </c>
    </row>
    <row r="239" spans="1:8" ht="29.25" customHeight="1" x14ac:dyDescent="0.25">
      <c r="A239" s="16" t="s">
        <v>424</v>
      </c>
      <c r="B239" s="17" t="s">
        <v>424</v>
      </c>
      <c r="C239" s="18" t="s">
        <v>424</v>
      </c>
      <c r="D239" s="4" t="s">
        <v>159</v>
      </c>
      <c r="E239" s="9">
        <v>1</v>
      </c>
      <c r="F239" s="8">
        <v>75561.570000000007</v>
      </c>
      <c r="G239" s="7" t="s">
        <v>535</v>
      </c>
      <c r="H239" s="8">
        <v>75561.570000000007</v>
      </c>
    </row>
    <row r="240" spans="1:8" ht="16.5" customHeight="1" x14ac:dyDescent="0.25">
      <c r="A240" s="32" t="s">
        <v>557</v>
      </c>
      <c r="B240" s="32"/>
      <c r="C240" s="32"/>
      <c r="D240" s="32"/>
      <c r="E240" s="32"/>
      <c r="F240" s="32"/>
      <c r="G240" s="32"/>
      <c r="H240" s="12">
        <f>SUM(H212:H239)</f>
        <v>783833.08999999985</v>
      </c>
    </row>
    <row r="241" spans="1:8" x14ac:dyDescent="0.25">
      <c r="A241" s="23" t="s">
        <v>582</v>
      </c>
      <c r="B241" s="24"/>
      <c r="C241" s="24"/>
      <c r="D241" s="24"/>
      <c r="E241" s="24"/>
      <c r="F241" s="24"/>
      <c r="G241" s="24"/>
      <c r="H241" s="25"/>
    </row>
    <row r="242" spans="1:8" ht="40.5" customHeight="1" x14ac:dyDescent="0.25">
      <c r="A242" s="16" t="s">
        <v>445</v>
      </c>
      <c r="B242" s="17" t="s">
        <v>445</v>
      </c>
      <c r="C242" s="18" t="s">
        <v>445</v>
      </c>
      <c r="D242" s="4" t="s">
        <v>263</v>
      </c>
      <c r="E242" s="9">
        <v>1</v>
      </c>
      <c r="F242" s="8">
        <v>12586.2</v>
      </c>
      <c r="G242" s="7" t="s">
        <v>535</v>
      </c>
      <c r="H242" s="8">
        <v>12586.2</v>
      </c>
    </row>
    <row r="243" spans="1:8" ht="29.25" customHeight="1" x14ac:dyDescent="0.25">
      <c r="A243" s="16" t="s">
        <v>446</v>
      </c>
      <c r="B243" s="17" t="s">
        <v>446</v>
      </c>
      <c r="C243" s="18" t="s">
        <v>446</v>
      </c>
      <c r="D243" s="4" t="s">
        <v>160</v>
      </c>
      <c r="E243" s="9">
        <v>1</v>
      </c>
      <c r="F243" s="8">
        <v>5640</v>
      </c>
      <c r="G243" s="7" t="s">
        <v>535</v>
      </c>
      <c r="H243" s="8">
        <v>5640</v>
      </c>
    </row>
    <row r="244" spans="1:8" ht="26.25" x14ac:dyDescent="0.25">
      <c r="A244" s="16" t="s">
        <v>447</v>
      </c>
      <c r="B244" s="17"/>
      <c r="C244" s="18"/>
      <c r="D244" s="4" t="s">
        <v>459</v>
      </c>
      <c r="E244" s="9">
        <v>1</v>
      </c>
      <c r="F244" s="8">
        <v>7199</v>
      </c>
      <c r="G244" s="7" t="s">
        <v>535</v>
      </c>
      <c r="H244" s="8">
        <v>7199</v>
      </c>
    </row>
    <row r="245" spans="1:8" ht="26.25" x14ac:dyDescent="0.25">
      <c r="A245" s="16" t="s">
        <v>448</v>
      </c>
      <c r="B245" s="17"/>
      <c r="C245" s="18"/>
      <c r="D245" s="4" t="s">
        <v>459</v>
      </c>
      <c r="E245" s="9">
        <v>1</v>
      </c>
      <c r="F245" s="8">
        <v>7199</v>
      </c>
      <c r="G245" s="7" t="s">
        <v>535</v>
      </c>
      <c r="H245" s="8">
        <v>7199</v>
      </c>
    </row>
    <row r="246" spans="1:8" ht="26.25" x14ac:dyDescent="0.25">
      <c r="A246" s="16" t="s">
        <v>449</v>
      </c>
      <c r="B246" s="17"/>
      <c r="C246" s="18"/>
      <c r="D246" s="4" t="s">
        <v>459</v>
      </c>
      <c r="E246" s="9">
        <v>1</v>
      </c>
      <c r="F246" s="8">
        <v>7199</v>
      </c>
      <c r="G246" s="7" t="s">
        <v>535</v>
      </c>
      <c r="H246" s="8">
        <v>7199</v>
      </c>
    </row>
    <row r="247" spans="1:8" ht="29.25" customHeight="1" x14ac:dyDescent="0.25">
      <c r="A247" s="16" t="s">
        <v>450</v>
      </c>
      <c r="B247" s="17"/>
      <c r="C247" s="18"/>
      <c r="D247" s="4" t="s">
        <v>459</v>
      </c>
      <c r="E247" s="9">
        <v>1</v>
      </c>
      <c r="F247" s="8">
        <v>7199</v>
      </c>
      <c r="G247" s="7" t="s">
        <v>535</v>
      </c>
      <c r="H247" s="8">
        <v>7199</v>
      </c>
    </row>
    <row r="248" spans="1:8" ht="26.25" x14ac:dyDescent="0.25">
      <c r="A248" s="16" t="s">
        <v>451</v>
      </c>
      <c r="B248" s="17"/>
      <c r="C248" s="18"/>
      <c r="D248" s="5" t="s">
        <v>460</v>
      </c>
      <c r="E248" s="9">
        <v>1</v>
      </c>
      <c r="F248" s="8">
        <v>7190</v>
      </c>
      <c r="G248" s="7" t="s">
        <v>535</v>
      </c>
      <c r="H248" s="8">
        <v>7190</v>
      </c>
    </row>
    <row r="249" spans="1:8" ht="26.25" x14ac:dyDescent="0.25">
      <c r="A249" s="16" t="s">
        <v>452</v>
      </c>
      <c r="B249" s="17"/>
      <c r="C249" s="18"/>
      <c r="D249" s="5" t="s">
        <v>460</v>
      </c>
      <c r="E249" s="9">
        <v>1</v>
      </c>
      <c r="F249" s="8">
        <v>7190</v>
      </c>
      <c r="G249" s="7" t="s">
        <v>535</v>
      </c>
      <c r="H249" s="8">
        <v>7190</v>
      </c>
    </row>
    <row r="250" spans="1:8" ht="27.75" customHeight="1" x14ac:dyDescent="0.25">
      <c r="A250" s="16" t="s">
        <v>453</v>
      </c>
      <c r="B250" s="17"/>
      <c r="C250" s="18"/>
      <c r="D250" s="5" t="s">
        <v>461</v>
      </c>
      <c r="E250" s="9">
        <v>1</v>
      </c>
      <c r="F250" s="8">
        <v>6225</v>
      </c>
      <c r="G250" s="7" t="s">
        <v>535</v>
      </c>
      <c r="H250" s="8">
        <v>6225</v>
      </c>
    </row>
    <row r="251" spans="1:8" ht="26.25" x14ac:dyDescent="0.25">
      <c r="A251" s="16" t="s">
        <v>454</v>
      </c>
      <c r="B251" s="17"/>
      <c r="C251" s="18"/>
      <c r="D251" s="5" t="s">
        <v>461</v>
      </c>
      <c r="E251" s="9">
        <v>1</v>
      </c>
      <c r="F251" s="8">
        <v>6225</v>
      </c>
      <c r="G251" s="7" t="s">
        <v>535</v>
      </c>
      <c r="H251" s="8">
        <v>6225</v>
      </c>
    </row>
    <row r="252" spans="1:8" x14ac:dyDescent="0.25">
      <c r="A252" s="16" t="s">
        <v>455</v>
      </c>
      <c r="B252" s="17" t="s">
        <v>455</v>
      </c>
      <c r="C252" s="18" t="s">
        <v>455</v>
      </c>
      <c r="D252" s="4" t="s">
        <v>161</v>
      </c>
      <c r="E252" s="9">
        <v>1</v>
      </c>
      <c r="F252" s="8">
        <v>5171.5600000000004</v>
      </c>
      <c r="G252" s="7" t="s">
        <v>535</v>
      </c>
      <c r="H252" s="8">
        <v>5171.5600000000004</v>
      </c>
    </row>
    <row r="253" spans="1:8" ht="26.25" x14ac:dyDescent="0.25">
      <c r="A253" s="16" t="s">
        <v>456</v>
      </c>
      <c r="B253" s="17" t="s">
        <v>456</v>
      </c>
      <c r="C253" s="18" t="s">
        <v>456</v>
      </c>
      <c r="D253" s="4" t="s">
        <v>162</v>
      </c>
      <c r="E253" s="9">
        <v>1</v>
      </c>
      <c r="F253" s="8">
        <v>76576.820000000007</v>
      </c>
      <c r="G253" s="7" t="s">
        <v>535</v>
      </c>
      <c r="H253" s="8">
        <v>76576.820000000007</v>
      </c>
    </row>
    <row r="254" spans="1:8" x14ac:dyDescent="0.25">
      <c r="A254" s="16" t="s">
        <v>458</v>
      </c>
      <c r="B254" s="17" t="s">
        <v>457</v>
      </c>
      <c r="C254" s="18" t="s">
        <v>457</v>
      </c>
      <c r="D254" s="4" t="s">
        <v>163</v>
      </c>
      <c r="E254" s="9">
        <v>1</v>
      </c>
      <c r="F254" s="8">
        <v>10230</v>
      </c>
      <c r="G254" s="7" t="s">
        <v>535</v>
      </c>
      <c r="H254" s="8">
        <v>10230</v>
      </c>
    </row>
    <row r="255" spans="1:8" x14ac:dyDescent="0.25">
      <c r="A255" s="16" t="s">
        <v>530</v>
      </c>
      <c r="B255" s="17" t="s">
        <v>458</v>
      </c>
      <c r="C255" s="18" t="s">
        <v>458</v>
      </c>
      <c r="D255" s="4" t="s">
        <v>164</v>
      </c>
      <c r="E255" s="9">
        <v>1</v>
      </c>
      <c r="F255" s="8">
        <v>82587.600000000006</v>
      </c>
      <c r="G255" s="7" t="s">
        <v>535</v>
      </c>
      <c r="H255" s="8">
        <v>82587.600000000006</v>
      </c>
    </row>
    <row r="256" spans="1:8" x14ac:dyDescent="0.25">
      <c r="A256" s="32" t="s">
        <v>558</v>
      </c>
      <c r="B256" s="32"/>
      <c r="C256" s="32"/>
      <c r="D256" s="32"/>
      <c r="E256" s="32"/>
      <c r="F256" s="32"/>
      <c r="G256" s="32"/>
      <c r="H256" s="12">
        <f>SUM(H242:H255)</f>
        <v>248418.18000000002</v>
      </c>
    </row>
    <row r="257" spans="1:9" x14ac:dyDescent="0.25">
      <c r="A257" s="23" t="s">
        <v>584</v>
      </c>
      <c r="B257" s="24"/>
      <c r="C257" s="24"/>
      <c r="D257" s="24"/>
      <c r="E257" s="24"/>
      <c r="F257" s="24"/>
      <c r="G257" s="24"/>
      <c r="H257" s="25"/>
    </row>
    <row r="258" spans="1:9" x14ac:dyDescent="0.25">
      <c r="A258" s="16" t="s">
        <v>462</v>
      </c>
      <c r="B258" s="17" t="s">
        <v>462</v>
      </c>
      <c r="C258" s="18" t="s">
        <v>462</v>
      </c>
      <c r="D258" s="4" t="s">
        <v>165</v>
      </c>
      <c r="E258" s="9">
        <v>1</v>
      </c>
      <c r="F258" s="8">
        <v>7584.25</v>
      </c>
      <c r="G258" s="7" t="s">
        <v>535</v>
      </c>
      <c r="H258" s="8">
        <v>7584.25</v>
      </c>
    </row>
    <row r="259" spans="1:9" x14ac:dyDescent="0.25">
      <c r="A259" s="16" t="s">
        <v>425</v>
      </c>
      <c r="B259" s="17" t="s">
        <v>425</v>
      </c>
      <c r="C259" s="18" t="s">
        <v>425</v>
      </c>
      <c r="D259" s="4" t="s">
        <v>166</v>
      </c>
      <c r="E259" s="9">
        <v>1</v>
      </c>
      <c r="F259" s="8">
        <v>25150</v>
      </c>
      <c r="G259" s="7" t="s">
        <v>535</v>
      </c>
      <c r="H259" s="8">
        <v>25150</v>
      </c>
    </row>
    <row r="260" spans="1:9" x14ac:dyDescent="0.25">
      <c r="A260" s="16" t="s">
        <v>463</v>
      </c>
      <c r="B260" s="17" t="s">
        <v>463</v>
      </c>
      <c r="C260" s="18" t="s">
        <v>463</v>
      </c>
      <c r="D260" s="4" t="s">
        <v>167</v>
      </c>
      <c r="E260" s="9">
        <v>1</v>
      </c>
      <c r="F260" s="8">
        <v>47050</v>
      </c>
      <c r="G260" s="7" t="s">
        <v>535</v>
      </c>
      <c r="H260" s="8">
        <v>47050</v>
      </c>
    </row>
    <row r="261" spans="1:9" x14ac:dyDescent="0.25">
      <c r="A261" s="16" t="s">
        <v>464</v>
      </c>
      <c r="B261" s="17" t="s">
        <v>464</v>
      </c>
      <c r="C261" s="18" t="s">
        <v>464</v>
      </c>
      <c r="D261" s="4" t="s">
        <v>168</v>
      </c>
      <c r="E261" s="9">
        <v>1</v>
      </c>
      <c r="F261" s="8">
        <v>83058.62</v>
      </c>
      <c r="G261" s="7" t="s">
        <v>535</v>
      </c>
      <c r="H261" s="8">
        <v>83058.62</v>
      </c>
    </row>
    <row r="262" spans="1:9" x14ac:dyDescent="0.25">
      <c r="A262" s="16" t="s">
        <v>465</v>
      </c>
      <c r="B262" s="17" t="s">
        <v>465</v>
      </c>
      <c r="C262" s="18" t="s">
        <v>465</v>
      </c>
      <c r="D262" s="4" t="s">
        <v>169</v>
      </c>
      <c r="E262" s="9">
        <v>1</v>
      </c>
      <c r="F262" s="8">
        <v>14654.31</v>
      </c>
      <c r="G262" s="7" t="s">
        <v>535</v>
      </c>
      <c r="H262" s="8">
        <v>14654.31</v>
      </c>
      <c r="I262" s="3"/>
    </row>
    <row r="263" spans="1:9" ht="39" x14ac:dyDescent="0.25">
      <c r="A263" s="16" t="s">
        <v>466</v>
      </c>
      <c r="B263" s="17" t="s">
        <v>466</v>
      </c>
      <c r="C263" s="18" t="s">
        <v>466</v>
      </c>
      <c r="D263" s="4" t="s">
        <v>170</v>
      </c>
      <c r="E263" s="9">
        <v>1</v>
      </c>
      <c r="F263" s="8">
        <v>17999.900000000001</v>
      </c>
      <c r="G263" s="7" t="s">
        <v>535</v>
      </c>
      <c r="H263" s="8">
        <v>17999.900000000001</v>
      </c>
    </row>
    <row r="264" spans="1:9" x14ac:dyDescent="0.25">
      <c r="A264" s="16" t="s">
        <v>467</v>
      </c>
      <c r="B264" s="17" t="s">
        <v>467</v>
      </c>
      <c r="C264" s="18" t="s">
        <v>467</v>
      </c>
      <c r="D264" s="4" t="s">
        <v>171</v>
      </c>
      <c r="E264" s="9">
        <v>1</v>
      </c>
      <c r="F264" s="8">
        <v>32719.83</v>
      </c>
      <c r="G264" s="7" t="s">
        <v>535</v>
      </c>
      <c r="H264" s="8">
        <v>32719.83</v>
      </c>
    </row>
    <row r="265" spans="1:9" x14ac:dyDescent="0.25">
      <c r="A265" s="16" t="s">
        <v>468</v>
      </c>
      <c r="B265" s="17" t="s">
        <v>468</v>
      </c>
      <c r="C265" s="18" t="s">
        <v>468</v>
      </c>
      <c r="D265" s="4" t="s">
        <v>172</v>
      </c>
      <c r="E265" s="9">
        <v>1</v>
      </c>
      <c r="F265" s="8">
        <v>10000</v>
      </c>
      <c r="G265" s="7" t="s">
        <v>535</v>
      </c>
      <c r="H265" s="8">
        <v>10000</v>
      </c>
    </row>
    <row r="266" spans="1:9" x14ac:dyDescent="0.25">
      <c r="A266" s="16" t="s">
        <v>469</v>
      </c>
      <c r="B266" s="17" t="s">
        <v>469</v>
      </c>
      <c r="C266" s="18" t="s">
        <v>469</v>
      </c>
      <c r="D266" s="4" t="s">
        <v>173</v>
      </c>
      <c r="E266" s="9">
        <v>1</v>
      </c>
      <c r="F266" s="8">
        <v>32468.97</v>
      </c>
      <c r="G266" s="7" t="s">
        <v>535</v>
      </c>
      <c r="H266" s="8">
        <v>32468.97</v>
      </c>
    </row>
    <row r="267" spans="1:9" x14ac:dyDescent="0.25">
      <c r="A267" s="32" t="s">
        <v>559</v>
      </c>
      <c r="B267" s="32"/>
      <c r="C267" s="32"/>
      <c r="D267" s="32"/>
      <c r="E267" s="32"/>
      <c r="F267" s="32"/>
      <c r="G267" s="32"/>
      <c r="H267" s="12">
        <f>SUM(H258:H266)</f>
        <v>270685.88</v>
      </c>
    </row>
    <row r="268" spans="1:9" x14ac:dyDescent="0.25">
      <c r="A268" s="23" t="s">
        <v>585</v>
      </c>
      <c r="B268" s="24"/>
      <c r="C268" s="24"/>
      <c r="D268" s="24"/>
      <c r="E268" s="24"/>
      <c r="F268" s="24"/>
      <c r="G268" s="24"/>
      <c r="H268" s="25"/>
    </row>
    <row r="269" spans="1:9" x14ac:dyDescent="0.25">
      <c r="A269" s="16" t="s">
        <v>470</v>
      </c>
      <c r="B269" s="17" t="s">
        <v>470</v>
      </c>
      <c r="C269" s="18" t="s">
        <v>470</v>
      </c>
      <c r="D269" s="4" t="s">
        <v>174</v>
      </c>
      <c r="E269" s="9">
        <v>1</v>
      </c>
      <c r="F269" s="8">
        <v>6980</v>
      </c>
      <c r="G269" s="7" t="s">
        <v>535</v>
      </c>
      <c r="H269" s="8">
        <v>6980</v>
      </c>
    </row>
    <row r="270" spans="1:9" ht="77.25" x14ac:dyDescent="0.25">
      <c r="A270" s="16" t="s">
        <v>471</v>
      </c>
      <c r="B270" s="17" t="s">
        <v>471</v>
      </c>
      <c r="C270" s="18" t="s">
        <v>471</v>
      </c>
      <c r="D270" s="4" t="s">
        <v>175</v>
      </c>
      <c r="E270" s="9">
        <v>1</v>
      </c>
      <c r="F270" s="8">
        <v>11619</v>
      </c>
      <c r="G270" s="7" t="s">
        <v>535</v>
      </c>
      <c r="H270" s="8">
        <v>11619</v>
      </c>
    </row>
    <row r="271" spans="1:9" ht="39" x14ac:dyDescent="0.25">
      <c r="A271" s="16" t="s">
        <v>472</v>
      </c>
      <c r="B271" s="17" t="s">
        <v>472</v>
      </c>
      <c r="C271" s="18" t="s">
        <v>472</v>
      </c>
      <c r="D271" s="4" t="s">
        <v>176</v>
      </c>
      <c r="E271" s="9">
        <v>1</v>
      </c>
      <c r="F271" s="8">
        <v>15102.5</v>
      </c>
      <c r="G271" s="7" t="s">
        <v>535</v>
      </c>
      <c r="H271" s="8">
        <v>15102.5</v>
      </c>
    </row>
    <row r="272" spans="1:9" ht="39" x14ac:dyDescent="0.25">
      <c r="A272" s="16" t="s">
        <v>473</v>
      </c>
      <c r="B272" s="17" t="s">
        <v>473</v>
      </c>
      <c r="C272" s="18" t="s">
        <v>473</v>
      </c>
      <c r="D272" s="4" t="s">
        <v>176</v>
      </c>
      <c r="E272" s="9">
        <v>1</v>
      </c>
      <c r="F272" s="8">
        <v>15102.5</v>
      </c>
      <c r="G272" s="7" t="s">
        <v>535</v>
      </c>
      <c r="H272" s="8">
        <v>15102.5</v>
      </c>
    </row>
    <row r="273" spans="1:8" x14ac:dyDescent="0.25">
      <c r="A273" s="16" t="s">
        <v>474</v>
      </c>
      <c r="B273" s="17"/>
      <c r="C273" s="18"/>
      <c r="D273" s="4" t="s">
        <v>177</v>
      </c>
      <c r="E273" s="9">
        <v>1</v>
      </c>
      <c r="F273" s="8">
        <v>6800.875</v>
      </c>
      <c r="G273" s="7" t="s">
        <v>535</v>
      </c>
      <c r="H273" s="8">
        <v>6800.875</v>
      </c>
    </row>
    <row r="274" spans="1:8" x14ac:dyDescent="0.25">
      <c r="A274" s="16" t="s">
        <v>474</v>
      </c>
      <c r="B274" s="17"/>
      <c r="C274" s="18"/>
      <c r="D274" s="4" t="s">
        <v>177</v>
      </c>
      <c r="E274" s="9">
        <v>1</v>
      </c>
      <c r="F274" s="8">
        <v>6800.875</v>
      </c>
      <c r="G274" s="7" t="s">
        <v>535</v>
      </c>
      <c r="H274" s="8">
        <v>6800.875</v>
      </c>
    </row>
    <row r="275" spans="1:8" x14ac:dyDescent="0.25">
      <c r="A275" s="16" t="s">
        <v>475</v>
      </c>
      <c r="B275" s="17" t="s">
        <v>475</v>
      </c>
      <c r="C275" s="18" t="s">
        <v>475</v>
      </c>
      <c r="D275" s="4" t="s">
        <v>178</v>
      </c>
      <c r="E275" s="9">
        <v>1</v>
      </c>
      <c r="F275" s="8">
        <v>12330</v>
      </c>
      <c r="G275" s="7" t="s">
        <v>535</v>
      </c>
      <c r="H275" s="8">
        <v>12330</v>
      </c>
    </row>
    <row r="276" spans="1:8" x14ac:dyDescent="0.25">
      <c r="A276" s="16" t="s">
        <v>476</v>
      </c>
      <c r="B276" s="17" t="s">
        <v>476</v>
      </c>
      <c r="C276" s="18" t="s">
        <v>476</v>
      </c>
      <c r="D276" s="4" t="s">
        <v>179</v>
      </c>
      <c r="E276" s="9">
        <v>1</v>
      </c>
      <c r="F276" s="8">
        <v>10343.98</v>
      </c>
      <c r="G276" s="7" t="s">
        <v>535</v>
      </c>
      <c r="H276" s="8">
        <v>10343.98</v>
      </c>
    </row>
    <row r="277" spans="1:8" ht="26.25" x14ac:dyDescent="0.25">
      <c r="A277" s="16" t="s">
        <v>477</v>
      </c>
      <c r="B277" s="17" t="s">
        <v>477</v>
      </c>
      <c r="C277" s="18" t="s">
        <v>477</v>
      </c>
      <c r="D277" s="4" t="s">
        <v>180</v>
      </c>
      <c r="E277" s="9">
        <v>1</v>
      </c>
      <c r="F277" s="8">
        <v>40224.14</v>
      </c>
      <c r="G277" s="7" t="s">
        <v>535</v>
      </c>
      <c r="H277" s="8">
        <v>40224.14</v>
      </c>
    </row>
    <row r="278" spans="1:8" ht="51.75" x14ac:dyDescent="0.25">
      <c r="A278" s="16" t="s">
        <v>478</v>
      </c>
      <c r="B278" s="17" t="s">
        <v>478</v>
      </c>
      <c r="C278" s="18" t="s">
        <v>478</v>
      </c>
      <c r="D278" s="4" t="s">
        <v>583</v>
      </c>
      <c r="E278" s="9">
        <v>1</v>
      </c>
      <c r="F278" s="8">
        <v>14304.4</v>
      </c>
      <c r="G278" s="7" t="s">
        <v>535</v>
      </c>
      <c r="H278" s="8">
        <v>14304.4</v>
      </c>
    </row>
    <row r="279" spans="1:8" ht="18.75" customHeight="1" x14ac:dyDescent="0.25">
      <c r="A279" s="16" t="s">
        <v>479</v>
      </c>
      <c r="B279" s="17" t="s">
        <v>479</v>
      </c>
      <c r="C279" s="18" t="s">
        <v>479</v>
      </c>
      <c r="D279" s="4" t="s">
        <v>181</v>
      </c>
      <c r="E279" s="9">
        <v>1</v>
      </c>
      <c r="F279" s="8">
        <v>6800.87</v>
      </c>
      <c r="G279" s="7" t="s">
        <v>535</v>
      </c>
      <c r="H279" s="8">
        <v>6800.87</v>
      </c>
    </row>
    <row r="280" spans="1:8" ht="51.75" x14ac:dyDescent="0.25">
      <c r="A280" s="16" t="s">
        <v>480</v>
      </c>
      <c r="B280" s="17" t="s">
        <v>480</v>
      </c>
      <c r="C280" s="18" t="s">
        <v>480</v>
      </c>
      <c r="D280" s="4" t="s">
        <v>182</v>
      </c>
      <c r="E280" s="9">
        <v>1</v>
      </c>
      <c r="F280" s="8">
        <v>9128.9699999999993</v>
      </c>
      <c r="G280" s="7" t="s">
        <v>535</v>
      </c>
      <c r="H280" s="8">
        <v>9128.9699999999993</v>
      </c>
    </row>
    <row r="281" spans="1:8" x14ac:dyDescent="0.25">
      <c r="A281" s="16" t="s">
        <v>481</v>
      </c>
      <c r="B281" s="17" t="s">
        <v>481</v>
      </c>
      <c r="C281" s="18" t="s">
        <v>481</v>
      </c>
      <c r="D281" s="4" t="s">
        <v>183</v>
      </c>
      <c r="E281" s="9">
        <v>1</v>
      </c>
      <c r="F281" s="8">
        <v>151513.70000000001</v>
      </c>
      <c r="G281" s="7" t="s">
        <v>535</v>
      </c>
      <c r="H281" s="8">
        <v>151513.70000000001</v>
      </c>
    </row>
    <row r="282" spans="1:8" x14ac:dyDescent="0.25">
      <c r="A282" s="16" t="s">
        <v>482</v>
      </c>
      <c r="B282" s="17" t="s">
        <v>482</v>
      </c>
      <c r="C282" s="18" t="s">
        <v>482</v>
      </c>
      <c r="D282" s="4" t="s">
        <v>184</v>
      </c>
      <c r="E282" s="9">
        <v>1</v>
      </c>
      <c r="F282" s="8">
        <v>7241</v>
      </c>
      <c r="G282" s="7" t="s">
        <v>535</v>
      </c>
      <c r="H282" s="8">
        <v>7241</v>
      </c>
    </row>
    <row r="283" spans="1:8" x14ac:dyDescent="0.25">
      <c r="A283" s="16" t="s">
        <v>483</v>
      </c>
      <c r="B283" s="17" t="s">
        <v>483</v>
      </c>
      <c r="C283" s="18" t="s">
        <v>483</v>
      </c>
      <c r="D283" s="4" t="s">
        <v>184</v>
      </c>
      <c r="E283" s="9">
        <v>1</v>
      </c>
      <c r="F283" s="8">
        <v>7241.38</v>
      </c>
      <c r="G283" s="7" t="s">
        <v>535</v>
      </c>
      <c r="H283" s="8">
        <v>7241.38</v>
      </c>
    </row>
    <row r="284" spans="1:8" x14ac:dyDescent="0.25">
      <c r="A284" s="16" t="s">
        <v>484</v>
      </c>
      <c r="B284" s="17" t="s">
        <v>484</v>
      </c>
      <c r="C284" s="18" t="s">
        <v>484</v>
      </c>
      <c r="D284" s="4" t="s">
        <v>185</v>
      </c>
      <c r="E284" s="9">
        <v>1</v>
      </c>
      <c r="F284" s="8">
        <v>9956.2900000000009</v>
      </c>
      <c r="G284" s="7" t="s">
        <v>535</v>
      </c>
      <c r="H284" s="8">
        <v>9956.2900000000009</v>
      </c>
    </row>
    <row r="285" spans="1:8" x14ac:dyDescent="0.25">
      <c r="A285" s="16" t="s">
        <v>485</v>
      </c>
      <c r="B285" s="17" t="s">
        <v>485</v>
      </c>
      <c r="C285" s="18" t="s">
        <v>485</v>
      </c>
      <c r="D285" s="4" t="s">
        <v>184</v>
      </c>
      <c r="E285" s="9">
        <v>1</v>
      </c>
      <c r="F285" s="8">
        <v>7241.38</v>
      </c>
      <c r="G285" s="7" t="s">
        <v>535</v>
      </c>
      <c r="H285" s="8">
        <v>7241.38</v>
      </c>
    </row>
    <row r="286" spans="1:8" x14ac:dyDescent="0.25">
      <c r="A286" s="16" t="s">
        <v>486</v>
      </c>
      <c r="B286" s="17" t="s">
        <v>486</v>
      </c>
      <c r="C286" s="18" t="s">
        <v>486</v>
      </c>
      <c r="D286" s="4" t="s">
        <v>186</v>
      </c>
      <c r="E286" s="9">
        <v>1</v>
      </c>
      <c r="F286" s="8">
        <v>12758.75</v>
      </c>
      <c r="G286" s="7" t="s">
        <v>535</v>
      </c>
      <c r="H286" s="8">
        <v>12758.75</v>
      </c>
    </row>
    <row r="287" spans="1:8" x14ac:dyDescent="0.25">
      <c r="A287" s="32" t="s">
        <v>560</v>
      </c>
      <c r="B287" s="32"/>
      <c r="C287" s="32"/>
      <c r="D287" s="32"/>
      <c r="E287" s="32"/>
      <c r="F287" s="32"/>
      <c r="G287" s="32"/>
      <c r="H287" s="12">
        <f>SUM(H269:H286)</f>
        <v>351490.61</v>
      </c>
    </row>
    <row r="288" spans="1:8" x14ac:dyDescent="0.25">
      <c r="A288" s="23" t="s">
        <v>586</v>
      </c>
      <c r="B288" s="24"/>
      <c r="C288" s="24"/>
      <c r="D288" s="24"/>
      <c r="E288" s="24"/>
      <c r="F288" s="24"/>
      <c r="G288" s="24"/>
      <c r="H288" s="25"/>
    </row>
    <row r="289" spans="1:8" x14ac:dyDescent="0.25">
      <c r="A289" s="16" t="s">
        <v>481</v>
      </c>
      <c r="B289" s="17" t="s">
        <v>481</v>
      </c>
      <c r="C289" s="18" t="s">
        <v>481</v>
      </c>
      <c r="D289" s="4" t="s">
        <v>187</v>
      </c>
      <c r="E289" s="9">
        <v>1</v>
      </c>
      <c r="F289" s="8">
        <v>16000</v>
      </c>
      <c r="G289" s="7" t="s">
        <v>535</v>
      </c>
      <c r="H289" s="8">
        <v>16000</v>
      </c>
    </row>
    <row r="290" spans="1:8" x14ac:dyDescent="0.25">
      <c r="A290" s="16" t="s">
        <v>487</v>
      </c>
      <c r="B290" s="17" t="s">
        <v>487</v>
      </c>
      <c r="C290" s="18" t="s">
        <v>487</v>
      </c>
      <c r="D290" s="4" t="s">
        <v>222</v>
      </c>
      <c r="E290" s="9">
        <v>1</v>
      </c>
      <c r="F290" s="8">
        <v>6895.75</v>
      </c>
      <c r="G290" s="7" t="s">
        <v>535</v>
      </c>
      <c r="H290" s="8">
        <v>6895.75</v>
      </c>
    </row>
    <row r="291" spans="1:8" x14ac:dyDescent="0.25">
      <c r="A291" s="16" t="s">
        <v>488</v>
      </c>
      <c r="B291" s="17" t="s">
        <v>488</v>
      </c>
      <c r="C291" s="18" t="s">
        <v>488</v>
      </c>
      <c r="D291" s="4" t="s">
        <v>223</v>
      </c>
      <c r="E291" s="9">
        <v>1</v>
      </c>
      <c r="F291" s="8">
        <v>7326.72</v>
      </c>
      <c r="G291" s="7" t="s">
        <v>535</v>
      </c>
      <c r="H291" s="8">
        <v>7326.72</v>
      </c>
    </row>
    <row r="292" spans="1:8" ht="26.25" x14ac:dyDescent="0.25">
      <c r="A292" s="16" t="s">
        <v>489</v>
      </c>
      <c r="B292" s="17" t="s">
        <v>489</v>
      </c>
      <c r="C292" s="18" t="s">
        <v>489</v>
      </c>
      <c r="D292" s="4" t="s">
        <v>188</v>
      </c>
      <c r="E292" s="9">
        <v>5</v>
      </c>
      <c r="F292" s="8">
        <v>53797.87</v>
      </c>
      <c r="G292" s="7" t="s">
        <v>535</v>
      </c>
      <c r="H292" s="8">
        <v>268989.34999999998</v>
      </c>
    </row>
    <row r="293" spans="1:8" ht="26.25" x14ac:dyDescent="0.25">
      <c r="A293" s="16" t="s">
        <v>490</v>
      </c>
      <c r="B293" s="17" t="s">
        <v>490</v>
      </c>
      <c r="C293" s="18" t="s">
        <v>490</v>
      </c>
      <c r="D293" s="4" t="s">
        <v>224</v>
      </c>
      <c r="E293" s="9">
        <v>1</v>
      </c>
      <c r="F293" s="8">
        <v>25387.93</v>
      </c>
      <c r="G293" s="7" t="s">
        <v>535</v>
      </c>
      <c r="H293" s="8">
        <v>25387.93</v>
      </c>
    </row>
    <row r="294" spans="1:8" ht="26.25" x14ac:dyDescent="0.25">
      <c r="A294" s="16" t="s">
        <v>491</v>
      </c>
      <c r="B294" s="17" t="s">
        <v>491</v>
      </c>
      <c r="C294" s="18" t="s">
        <v>491</v>
      </c>
      <c r="D294" s="4" t="s">
        <v>225</v>
      </c>
      <c r="E294" s="9">
        <v>1</v>
      </c>
      <c r="F294" s="8">
        <v>6456.9</v>
      </c>
      <c r="G294" s="7" t="s">
        <v>535</v>
      </c>
      <c r="H294" s="8">
        <v>6456.9</v>
      </c>
    </row>
    <row r="295" spans="1:8" ht="26.25" x14ac:dyDescent="0.25">
      <c r="A295" s="16" t="s">
        <v>492</v>
      </c>
      <c r="B295" s="17" t="s">
        <v>492</v>
      </c>
      <c r="C295" s="18" t="s">
        <v>492</v>
      </c>
      <c r="D295" s="4" t="s">
        <v>226</v>
      </c>
      <c r="E295" s="9">
        <v>1</v>
      </c>
      <c r="F295" s="8">
        <v>22715.52</v>
      </c>
      <c r="G295" s="7" t="s">
        <v>535</v>
      </c>
      <c r="H295" s="8">
        <v>22715.52</v>
      </c>
    </row>
    <row r="296" spans="1:8" ht="26.25" x14ac:dyDescent="0.25">
      <c r="A296" s="16" t="s">
        <v>493</v>
      </c>
      <c r="B296" s="17" t="s">
        <v>493</v>
      </c>
      <c r="C296" s="18" t="s">
        <v>493</v>
      </c>
      <c r="D296" s="4" t="s">
        <v>227</v>
      </c>
      <c r="E296" s="9">
        <v>1</v>
      </c>
      <c r="F296" s="8">
        <v>2801.72</v>
      </c>
      <c r="G296" s="7" t="s">
        <v>535</v>
      </c>
      <c r="H296" s="8">
        <v>2801.72</v>
      </c>
    </row>
    <row r="297" spans="1:8" x14ac:dyDescent="0.25">
      <c r="A297" s="16" t="s">
        <v>494</v>
      </c>
      <c r="B297" s="17" t="s">
        <v>494</v>
      </c>
      <c r="C297" s="18" t="s">
        <v>494</v>
      </c>
      <c r="D297" s="4" t="s">
        <v>228</v>
      </c>
      <c r="E297" s="9">
        <v>1</v>
      </c>
      <c r="F297" s="8">
        <v>25272</v>
      </c>
      <c r="G297" s="7" t="s">
        <v>535</v>
      </c>
      <c r="H297" s="8">
        <v>25272</v>
      </c>
    </row>
    <row r="298" spans="1:8" ht="26.25" x14ac:dyDescent="0.25">
      <c r="A298" s="16" t="s">
        <v>495</v>
      </c>
      <c r="B298" s="17" t="s">
        <v>495</v>
      </c>
      <c r="C298" s="18" t="s">
        <v>495</v>
      </c>
      <c r="D298" s="4" t="s">
        <v>229</v>
      </c>
      <c r="E298" s="9">
        <v>1</v>
      </c>
      <c r="F298" s="8">
        <v>6200</v>
      </c>
      <c r="G298" s="7" t="s">
        <v>535</v>
      </c>
      <c r="H298" s="8">
        <v>6200</v>
      </c>
    </row>
    <row r="299" spans="1:8" x14ac:dyDescent="0.25">
      <c r="A299" s="16" t="s">
        <v>496</v>
      </c>
      <c r="B299" s="17" t="s">
        <v>496</v>
      </c>
      <c r="C299" s="18" t="s">
        <v>496</v>
      </c>
      <c r="D299" s="4" t="s">
        <v>230</v>
      </c>
      <c r="E299" s="9">
        <v>1</v>
      </c>
      <c r="F299" s="8">
        <v>7757.75</v>
      </c>
      <c r="G299" s="7" t="s">
        <v>535</v>
      </c>
      <c r="H299" s="8">
        <v>7757.75</v>
      </c>
    </row>
    <row r="300" spans="1:8" x14ac:dyDescent="0.25">
      <c r="A300" s="16" t="s">
        <v>497</v>
      </c>
      <c r="B300" s="17" t="s">
        <v>497</v>
      </c>
      <c r="C300" s="18" t="s">
        <v>497</v>
      </c>
      <c r="D300" s="4" t="s">
        <v>231</v>
      </c>
      <c r="E300" s="9">
        <v>1</v>
      </c>
      <c r="F300" s="8">
        <v>15930</v>
      </c>
      <c r="G300" s="7" t="s">
        <v>535</v>
      </c>
      <c r="H300" s="8">
        <v>15930</v>
      </c>
    </row>
    <row r="301" spans="1:8" x14ac:dyDescent="0.25">
      <c r="A301" s="16" t="s">
        <v>498</v>
      </c>
      <c r="B301" s="17" t="s">
        <v>498</v>
      </c>
      <c r="C301" s="18" t="s">
        <v>498</v>
      </c>
      <c r="D301" s="4" t="s">
        <v>232</v>
      </c>
      <c r="E301" s="9">
        <v>1</v>
      </c>
      <c r="F301" s="8">
        <v>6457.6</v>
      </c>
      <c r="G301" s="7" t="s">
        <v>535</v>
      </c>
      <c r="H301" s="8">
        <v>6457.6</v>
      </c>
    </row>
    <row r="302" spans="1:8" x14ac:dyDescent="0.25">
      <c r="A302" s="16" t="s">
        <v>499</v>
      </c>
      <c r="B302" s="17" t="s">
        <v>499</v>
      </c>
      <c r="C302" s="18" t="s">
        <v>499</v>
      </c>
      <c r="D302" s="4" t="s">
        <v>177</v>
      </c>
      <c r="E302" s="9">
        <v>1</v>
      </c>
      <c r="F302" s="8">
        <v>8016.38</v>
      </c>
      <c r="G302" s="7" t="s">
        <v>535</v>
      </c>
      <c r="H302" s="8">
        <v>8016.38</v>
      </c>
    </row>
    <row r="303" spans="1:8" ht="26.25" x14ac:dyDescent="0.25">
      <c r="A303" s="16" t="s">
        <v>443</v>
      </c>
      <c r="B303" s="17" t="s">
        <v>443</v>
      </c>
      <c r="C303" s="18" t="s">
        <v>443</v>
      </c>
      <c r="D303" s="4" t="s">
        <v>233</v>
      </c>
      <c r="E303" s="9">
        <v>1</v>
      </c>
      <c r="F303" s="8">
        <v>9500</v>
      </c>
      <c r="G303" s="7" t="s">
        <v>535</v>
      </c>
      <c r="H303" s="8">
        <v>9500</v>
      </c>
    </row>
    <row r="304" spans="1:8" ht="26.25" x14ac:dyDescent="0.25">
      <c r="A304" s="16" t="s">
        <v>500</v>
      </c>
      <c r="B304" s="17" t="s">
        <v>500</v>
      </c>
      <c r="C304" s="18" t="s">
        <v>500</v>
      </c>
      <c r="D304" s="4" t="s">
        <v>234</v>
      </c>
      <c r="E304" s="9">
        <v>1</v>
      </c>
      <c r="F304" s="8">
        <v>12226.86</v>
      </c>
      <c r="G304" s="7" t="s">
        <v>535</v>
      </c>
      <c r="H304" s="8">
        <v>12226.86</v>
      </c>
    </row>
    <row r="305" spans="1:8" ht="102.75" x14ac:dyDescent="0.25">
      <c r="A305" s="16" t="s">
        <v>501</v>
      </c>
      <c r="B305" s="17" t="s">
        <v>501</v>
      </c>
      <c r="C305" s="18" t="s">
        <v>501</v>
      </c>
      <c r="D305" s="4" t="s">
        <v>235</v>
      </c>
      <c r="E305" s="9">
        <v>1</v>
      </c>
      <c r="F305" s="8">
        <v>18857.759999999998</v>
      </c>
      <c r="G305" s="7" t="s">
        <v>535</v>
      </c>
      <c r="H305" s="8">
        <v>18857.759999999998</v>
      </c>
    </row>
    <row r="306" spans="1:8" x14ac:dyDescent="0.25">
      <c r="A306" s="16" t="s">
        <v>502</v>
      </c>
      <c r="B306" s="17" t="s">
        <v>502</v>
      </c>
      <c r="C306" s="18" t="s">
        <v>502</v>
      </c>
      <c r="D306" s="4" t="s">
        <v>236</v>
      </c>
      <c r="E306" s="9">
        <v>1</v>
      </c>
      <c r="F306" s="8">
        <v>9386.25</v>
      </c>
      <c r="G306" s="7" t="s">
        <v>535</v>
      </c>
      <c r="H306" s="8">
        <v>9386.25</v>
      </c>
    </row>
    <row r="307" spans="1:8" ht="26.25" x14ac:dyDescent="0.25">
      <c r="A307" s="16" t="s">
        <v>467</v>
      </c>
      <c r="B307" s="17" t="s">
        <v>467</v>
      </c>
      <c r="C307" s="18" t="s">
        <v>467</v>
      </c>
      <c r="D307" s="4" t="s">
        <v>237</v>
      </c>
      <c r="E307" s="9">
        <v>1</v>
      </c>
      <c r="F307" s="8">
        <v>171521.53200000001</v>
      </c>
      <c r="G307" s="7" t="s">
        <v>535</v>
      </c>
      <c r="H307" s="8">
        <v>171521.53</v>
      </c>
    </row>
    <row r="308" spans="1:8" ht="26.25" x14ac:dyDescent="0.25">
      <c r="A308" s="16" t="s">
        <v>481</v>
      </c>
      <c r="B308" s="17" t="s">
        <v>481</v>
      </c>
      <c r="C308" s="18" t="s">
        <v>481</v>
      </c>
      <c r="D308" s="4" t="s">
        <v>238</v>
      </c>
      <c r="E308" s="9">
        <v>1</v>
      </c>
      <c r="F308" s="8">
        <v>156096.66</v>
      </c>
      <c r="G308" s="7" t="s">
        <v>535</v>
      </c>
      <c r="H308" s="8">
        <v>156096.66</v>
      </c>
    </row>
    <row r="309" spans="1:8" ht="26.25" x14ac:dyDescent="0.25">
      <c r="A309" s="16" t="s">
        <v>503</v>
      </c>
      <c r="B309" s="17" t="s">
        <v>503</v>
      </c>
      <c r="C309" s="18" t="s">
        <v>503</v>
      </c>
      <c r="D309" s="4" t="s">
        <v>239</v>
      </c>
      <c r="E309" s="9">
        <v>1</v>
      </c>
      <c r="F309" s="8">
        <v>156096.66</v>
      </c>
      <c r="G309" s="7" t="s">
        <v>535</v>
      </c>
      <c r="H309" s="8">
        <v>156096.66</v>
      </c>
    </row>
    <row r="310" spans="1:8" ht="26.25" x14ac:dyDescent="0.25">
      <c r="A310" s="16" t="s">
        <v>504</v>
      </c>
      <c r="B310" s="17" t="s">
        <v>504</v>
      </c>
      <c r="C310" s="18" t="s">
        <v>504</v>
      </c>
      <c r="D310" s="4" t="s">
        <v>241</v>
      </c>
      <c r="E310" s="9">
        <v>1</v>
      </c>
      <c r="F310" s="8">
        <v>202257</v>
      </c>
      <c r="G310" s="7" t="s">
        <v>535</v>
      </c>
      <c r="H310" s="8">
        <v>202257</v>
      </c>
    </row>
    <row r="311" spans="1:8" ht="26.25" x14ac:dyDescent="0.25">
      <c r="A311" s="16" t="s">
        <v>505</v>
      </c>
      <c r="B311" s="17" t="s">
        <v>505</v>
      </c>
      <c r="C311" s="18" t="s">
        <v>505</v>
      </c>
      <c r="D311" s="4" t="s">
        <v>240</v>
      </c>
      <c r="E311" s="9">
        <v>1</v>
      </c>
      <c r="F311" s="8">
        <v>182781</v>
      </c>
      <c r="G311" s="7" t="s">
        <v>535</v>
      </c>
      <c r="H311" s="8">
        <v>182781</v>
      </c>
    </row>
    <row r="312" spans="1:8" ht="26.25" x14ac:dyDescent="0.25">
      <c r="A312" s="16" t="s">
        <v>506</v>
      </c>
      <c r="B312" s="17" t="s">
        <v>506</v>
      </c>
      <c r="C312" s="18" t="s">
        <v>506</v>
      </c>
      <c r="D312" s="4" t="s">
        <v>240</v>
      </c>
      <c r="E312" s="9">
        <v>1</v>
      </c>
      <c r="F312" s="8">
        <v>182781</v>
      </c>
      <c r="G312" s="7" t="s">
        <v>535</v>
      </c>
      <c r="H312" s="8">
        <v>182781</v>
      </c>
    </row>
    <row r="313" spans="1:8" x14ac:dyDescent="0.25">
      <c r="A313" s="32" t="s">
        <v>561</v>
      </c>
      <c r="B313" s="32"/>
      <c r="C313" s="32"/>
      <c r="D313" s="32"/>
      <c r="E313" s="32"/>
      <c r="F313" s="32"/>
      <c r="G313" s="32"/>
      <c r="H313" s="12">
        <f>SUM(H289:H312)</f>
        <v>1527712.3399999999</v>
      </c>
    </row>
    <row r="314" spans="1:8" x14ac:dyDescent="0.25">
      <c r="A314" s="23" t="s">
        <v>587</v>
      </c>
      <c r="B314" s="24"/>
      <c r="C314" s="24"/>
      <c r="D314" s="24"/>
      <c r="E314" s="24"/>
      <c r="F314" s="24"/>
      <c r="G314" s="24"/>
      <c r="H314" s="25"/>
    </row>
    <row r="315" spans="1:8" x14ac:dyDescent="0.25">
      <c r="A315" s="16" t="s">
        <v>507</v>
      </c>
      <c r="B315" s="17" t="s">
        <v>507</v>
      </c>
      <c r="C315" s="18" t="s">
        <v>507</v>
      </c>
      <c r="D315" s="4" t="s">
        <v>242</v>
      </c>
      <c r="E315" s="9">
        <v>1</v>
      </c>
      <c r="F315" s="8">
        <v>28512</v>
      </c>
      <c r="G315" s="7" t="s">
        <v>535</v>
      </c>
      <c r="H315" s="8">
        <v>28512</v>
      </c>
    </row>
    <row r="316" spans="1:8" x14ac:dyDescent="0.25">
      <c r="A316" s="16" t="s">
        <v>508</v>
      </c>
      <c r="B316" s="17" t="s">
        <v>508</v>
      </c>
      <c r="C316" s="18" t="s">
        <v>508</v>
      </c>
      <c r="D316" s="4" t="s">
        <v>243</v>
      </c>
      <c r="E316" s="9">
        <v>1</v>
      </c>
      <c r="F316" s="8">
        <v>39224.14</v>
      </c>
      <c r="G316" s="7" t="s">
        <v>535</v>
      </c>
      <c r="H316" s="8">
        <v>39224.14</v>
      </c>
    </row>
    <row r="317" spans="1:8" ht="26.25" x14ac:dyDescent="0.25">
      <c r="A317" s="16" t="s">
        <v>509</v>
      </c>
      <c r="B317" s="17" t="s">
        <v>509</v>
      </c>
      <c r="C317" s="18" t="s">
        <v>509</v>
      </c>
      <c r="D317" s="4" t="s">
        <v>244</v>
      </c>
      <c r="E317" s="9">
        <v>1</v>
      </c>
      <c r="F317" s="8">
        <v>21991.72</v>
      </c>
      <c r="G317" s="7" t="s">
        <v>535</v>
      </c>
      <c r="H317" s="8">
        <v>21991.72</v>
      </c>
    </row>
    <row r="318" spans="1:8" ht="26.25" x14ac:dyDescent="0.25">
      <c r="A318" s="16" t="s">
        <v>510</v>
      </c>
      <c r="B318" s="17" t="s">
        <v>510</v>
      </c>
      <c r="C318" s="18" t="s">
        <v>510</v>
      </c>
      <c r="D318" s="4" t="s">
        <v>245</v>
      </c>
      <c r="E318" s="9">
        <v>1</v>
      </c>
      <c r="F318" s="8">
        <v>39960.35</v>
      </c>
      <c r="G318" s="7" t="s">
        <v>535</v>
      </c>
      <c r="H318" s="8">
        <v>39960.35</v>
      </c>
    </row>
    <row r="319" spans="1:8" x14ac:dyDescent="0.25">
      <c r="A319" s="16" t="s">
        <v>511</v>
      </c>
      <c r="B319" s="17" t="s">
        <v>511</v>
      </c>
      <c r="C319" s="18" t="s">
        <v>511</v>
      </c>
      <c r="D319" s="4" t="s">
        <v>246</v>
      </c>
      <c r="E319" s="9">
        <v>1</v>
      </c>
      <c r="F319" s="8">
        <v>65000</v>
      </c>
      <c r="G319" s="7" t="s">
        <v>535</v>
      </c>
      <c r="H319" s="8">
        <v>65000</v>
      </c>
    </row>
    <row r="320" spans="1:8" x14ac:dyDescent="0.25">
      <c r="A320" s="16" t="s">
        <v>498</v>
      </c>
      <c r="B320" s="17" t="s">
        <v>498</v>
      </c>
      <c r="C320" s="18" t="s">
        <v>498</v>
      </c>
      <c r="D320" s="4" t="s">
        <v>247</v>
      </c>
      <c r="E320" s="9">
        <v>1</v>
      </c>
      <c r="F320" s="8">
        <v>31191.81</v>
      </c>
      <c r="G320" s="7" t="s">
        <v>535</v>
      </c>
      <c r="H320" s="8">
        <v>31191.81</v>
      </c>
    </row>
    <row r="321" spans="1:8" x14ac:dyDescent="0.25">
      <c r="A321" s="16" t="s">
        <v>512</v>
      </c>
      <c r="B321" s="17" t="s">
        <v>512</v>
      </c>
      <c r="C321" s="18" t="s">
        <v>512</v>
      </c>
      <c r="D321" s="4" t="s">
        <v>248</v>
      </c>
      <c r="E321" s="9">
        <v>1</v>
      </c>
      <c r="F321" s="8">
        <v>29807.11</v>
      </c>
      <c r="G321" s="7" t="s">
        <v>535</v>
      </c>
      <c r="H321" s="8">
        <v>29807.11</v>
      </c>
    </row>
    <row r="322" spans="1:8" x14ac:dyDescent="0.25">
      <c r="A322" s="16" t="s">
        <v>513</v>
      </c>
      <c r="B322" s="17" t="s">
        <v>513</v>
      </c>
      <c r="C322" s="18" t="s">
        <v>513</v>
      </c>
      <c r="D322" s="4" t="s">
        <v>249</v>
      </c>
      <c r="E322" s="9">
        <v>1</v>
      </c>
      <c r="F322" s="8">
        <v>21852.32</v>
      </c>
      <c r="G322" s="7" t="s">
        <v>535</v>
      </c>
      <c r="H322" s="8">
        <v>21852.32</v>
      </c>
    </row>
    <row r="323" spans="1:8" x14ac:dyDescent="0.25">
      <c r="A323" s="16" t="s">
        <v>514</v>
      </c>
      <c r="B323" s="17" t="s">
        <v>514</v>
      </c>
      <c r="C323" s="18" t="s">
        <v>514</v>
      </c>
      <c r="D323" s="4" t="s">
        <v>250</v>
      </c>
      <c r="E323" s="9">
        <v>1</v>
      </c>
      <c r="F323" s="8">
        <v>35524.57</v>
      </c>
      <c r="G323" s="7" t="s">
        <v>535</v>
      </c>
      <c r="H323" s="8">
        <v>35524.57</v>
      </c>
    </row>
    <row r="324" spans="1:8" x14ac:dyDescent="0.25">
      <c r="A324" s="16" t="s">
        <v>477</v>
      </c>
      <c r="B324" s="17" t="s">
        <v>477</v>
      </c>
      <c r="C324" s="18" t="s">
        <v>477</v>
      </c>
      <c r="D324" s="4" t="s">
        <v>251</v>
      </c>
      <c r="E324" s="9">
        <v>1</v>
      </c>
      <c r="F324" s="8">
        <v>30751.37</v>
      </c>
      <c r="G324" s="7" t="s">
        <v>535</v>
      </c>
      <c r="H324" s="8">
        <v>30751.37</v>
      </c>
    </row>
    <row r="325" spans="1:8" x14ac:dyDescent="0.25">
      <c r="A325" s="16" t="s">
        <v>513</v>
      </c>
      <c r="B325" s="17" t="s">
        <v>513</v>
      </c>
      <c r="C325" s="18" t="s">
        <v>513</v>
      </c>
      <c r="D325" s="4" t="s">
        <v>252</v>
      </c>
      <c r="E325" s="9">
        <v>1</v>
      </c>
      <c r="F325" s="8">
        <v>23421.29</v>
      </c>
      <c r="G325" s="7" t="s">
        <v>535</v>
      </c>
      <c r="H325" s="8">
        <v>23421.29</v>
      </c>
    </row>
    <row r="326" spans="1:8" x14ac:dyDescent="0.25">
      <c r="A326" s="16" t="s">
        <v>515</v>
      </c>
      <c r="B326" s="17" t="s">
        <v>515</v>
      </c>
      <c r="C326" s="18" t="s">
        <v>515</v>
      </c>
      <c r="D326" s="4" t="s">
        <v>253</v>
      </c>
      <c r="E326" s="9">
        <v>1</v>
      </c>
      <c r="F326" s="8">
        <v>11637.41</v>
      </c>
      <c r="G326" s="7" t="s">
        <v>535</v>
      </c>
      <c r="H326" s="8">
        <v>11637.42</v>
      </c>
    </row>
    <row r="327" spans="1:8" x14ac:dyDescent="0.25">
      <c r="A327" s="16" t="s">
        <v>516</v>
      </c>
      <c r="B327" s="17" t="s">
        <v>516</v>
      </c>
      <c r="C327" s="18" t="s">
        <v>516</v>
      </c>
      <c r="D327" s="4" t="s">
        <v>254</v>
      </c>
      <c r="E327" s="9">
        <v>1</v>
      </c>
      <c r="F327" s="8">
        <v>9481.9</v>
      </c>
      <c r="G327" s="7" t="s">
        <v>535</v>
      </c>
      <c r="H327" s="8">
        <v>9481.89</v>
      </c>
    </row>
    <row r="328" spans="1:8" x14ac:dyDescent="0.25">
      <c r="A328" s="16" t="s">
        <v>517</v>
      </c>
      <c r="B328" s="17"/>
      <c r="C328" s="18"/>
      <c r="D328" s="4" t="s">
        <v>255</v>
      </c>
      <c r="E328" s="9">
        <v>1</v>
      </c>
      <c r="F328" s="8">
        <v>16058.02</v>
      </c>
      <c r="G328" s="7" t="s">
        <v>535</v>
      </c>
      <c r="H328" s="8">
        <v>16058.02</v>
      </c>
    </row>
    <row r="329" spans="1:8" x14ac:dyDescent="0.25">
      <c r="A329" s="16" t="s">
        <v>517</v>
      </c>
      <c r="B329" s="17"/>
      <c r="C329" s="18"/>
      <c r="D329" s="4" t="s">
        <v>255</v>
      </c>
      <c r="E329" s="9">
        <v>1</v>
      </c>
      <c r="F329" s="8">
        <v>16058.02</v>
      </c>
      <c r="G329" s="7" t="s">
        <v>535</v>
      </c>
      <c r="H329" s="8">
        <v>16058.02</v>
      </c>
    </row>
    <row r="330" spans="1:8" x14ac:dyDescent="0.25">
      <c r="A330" s="32" t="s">
        <v>562</v>
      </c>
      <c r="B330" s="32"/>
      <c r="C330" s="32"/>
      <c r="D330" s="32"/>
      <c r="E330" s="32"/>
      <c r="F330" s="32"/>
      <c r="G330" s="32"/>
      <c r="H330" s="12">
        <f>SUM(H315:H329)</f>
        <v>420472.03</v>
      </c>
    </row>
    <row r="331" spans="1:8" x14ac:dyDescent="0.25">
      <c r="A331" s="23" t="s">
        <v>588</v>
      </c>
      <c r="B331" s="24"/>
      <c r="C331" s="24"/>
      <c r="D331" s="24"/>
      <c r="E331" s="24"/>
      <c r="F331" s="24"/>
      <c r="G331" s="24"/>
      <c r="H331" s="25"/>
    </row>
    <row r="332" spans="1:8" ht="21.75" customHeight="1" x14ac:dyDescent="0.25">
      <c r="A332" s="16" t="s">
        <v>518</v>
      </c>
      <c r="B332" s="17" t="s">
        <v>518</v>
      </c>
      <c r="C332" s="18" t="s">
        <v>518</v>
      </c>
      <c r="D332" s="4" t="s">
        <v>256</v>
      </c>
      <c r="E332" s="9">
        <v>1</v>
      </c>
      <c r="F332" s="8">
        <v>8392.24</v>
      </c>
      <c r="G332" s="7" t="s">
        <v>535</v>
      </c>
      <c r="H332" s="8">
        <v>8392.24</v>
      </c>
    </row>
    <row r="333" spans="1:8" ht="26.25" x14ac:dyDescent="0.25">
      <c r="A333" s="16" t="s">
        <v>519</v>
      </c>
      <c r="B333" s="17" t="s">
        <v>519</v>
      </c>
      <c r="C333" s="18" t="s">
        <v>519</v>
      </c>
      <c r="D333" s="4" t="s">
        <v>257</v>
      </c>
      <c r="E333" s="9">
        <v>1</v>
      </c>
      <c r="F333" s="8">
        <v>15900</v>
      </c>
      <c r="G333" s="7" t="s">
        <v>535</v>
      </c>
      <c r="H333" s="8">
        <v>15900</v>
      </c>
    </row>
    <row r="334" spans="1:8" ht="26.25" x14ac:dyDescent="0.25">
      <c r="A334" s="16" t="s">
        <v>520</v>
      </c>
      <c r="B334" s="17" t="s">
        <v>520</v>
      </c>
      <c r="C334" s="18" t="s">
        <v>520</v>
      </c>
      <c r="D334" s="4" t="s">
        <v>258</v>
      </c>
      <c r="E334" s="9">
        <v>1</v>
      </c>
      <c r="F334" s="8">
        <v>20631.82</v>
      </c>
      <c r="G334" s="7" t="s">
        <v>535</v>
      </c>
      <c r="H334" s="8">
        <v>20631.82</v>
      </c>
    </row>
    <row r="335" spans="1:8" ht="26.25" x14ac:dyDescent="0.25">
      <c r="A335" s="16" t="s">
        <v>521</v>
      </c>
      <c r="B335" s="17" t="s">
        <v>521</v>
      </c>
      <c r="C335" s="18" t="s">
        <v>521</v>
      </c>
      <c r="D335" s="4" t="s">
        <v>258</v>
      </c>
      <c r="E335" s="9">
        <v>1</v>
      </c>
      <c r="F335" s="8">
        <v>20631.82</v>
      </c>
      <c r="G335" s="7" t="s">
        <v>535</v>
      </c>
      <c r="H335" s="8">
        <v>20631.82</v>
      </c>
    </row>
    <row r="336" spans="1:8" ht="26.25" x14ac:dyDescent="0.25">
      <c r="A336" s="16" t="s">
        <v>522</v>
      </c>
      <c r="B336" s="17" t="s">
        <v>522</v>
      </c>
      <c r="C336" s="18" t="s">
        <v>522</v>
      </c>
      <c r="D336" s="4" t="s">
        <v>259</v>
      </c>
      <c r="E336" s="9">
        <v>1</v>
      </c>
      <c r="F336" s="8">
        <v>55998.400000000001</v>
      </c>
      <c r="G336" s="7" t="s">
        <v>535</v>
      </c>
      <c r="H336" s="8">
        <v>55998.400000000001</v>
      </c>
    </row>
    <row r="337" spans="1:8" ht="29.25" customHeight="1" x14ac:dyDescent="0.25">
      <c r="A337" s="16" t="s">
        <v>523</v>
      </c>
      <c r="B337" s="17" t="s">
        <v>523</v>
      </c>
      <c r="C337" s="18" t="s">
        <v>523</v>
      </c>
      <c r="D337" s="4" t="s">
        <v>260</v>
      </c>
      <c r="E337" s="9">
        <v>1</v>
      </c>
      <c r="F337" s="8">
        <v>19293.12</v>
      </c>
      <c r="G337" s="7" t="s">
        <v>535</v>
      </c>
      <c r="H337" s="8">
        <v>19293.12</v>
      </c>
    </row>
    <row r="338" spans="1:8" ht="29.25" customHeight="1" x14ac:dyDescent="0.25">
      <c r="A338" s="16" t="s">
        <v>524</v>
      </c>
      <c r="B338" s="17" t="s">
        <v>524</v>
      </c>
      <c r="C338" s="18" t="s">
        <v>524</v>
      </c>
      <c r="D338" s="4" t="s">
        <v>260</v>
      </c>
      <c r="E338" s="9">
        <v>1</v>
      </c>
      <c r="F338" s="8">
        <v>19293.12</v>
      </c>
      <c r="G338" s="7" t="s">
        <v>535</v>
      </c>
      <c r="H338" s="8">
        <v>19293.12</v>
      </c>
    </row>
    <row r="339" spans="1:8" ht="29.25" customHeight="1" x14ac:dyDescent="0.25">
      <c r="A339" s="16" t="s">
        <v>525</v>
      </c>
      <c r="B339" s="17" t="s">
        <v>525</v>
      </c>
      <c r="C339" s="18" t="s">
        <v>525</v>
      </c>
      <c r="D339" s="4" t="s">
        <v>260</v>
      </c>
      <c r="E339" s="9">
        <v>1</v>
      </c>
      <c r="F339" s="8">
        <v>19293.12</v>
      </c>
      <c r="G339" s="7" t="s">
        <v>535</v>
      </c>
      <c r="H339" s="8">
        <v>19293.12</v>
      </c>
    </row>
    <row r="340" spans="1:8" ht="29.25" customHeight="1" x14ac:dyDescent="0.25">
      <c r="A340" s="16" t="s">
        <v>526</v>
      </c>
      <c r="B340" s="17" t="s">
        <v>526</v>
      </c>
      <c r="C340" s="18" t="s">
        <v>526</v>
      </c>
      <c r="D340" s="4" t="s">
        <v>260</v>
      </c>
      <c r="E340" s="9">
        <v>1</v>
      </c>
      <c r="F340" s="8">
        <v>19293.12</v>
      </c>
      <c r="G340" s="7" t="s">
        <v>535</v>
      </c>
      <c r="H340" s="8">
        <v>19293.12</v>
      </c>
    </row>
    <row r="341" spans="1:8" ht="68.25" customHeight="1" x14ac:dyDescent="0.25">
      <c r="A341" s="16" t="s">
        <v>527</v>
      </c>
      <c r="B341" s="17" t="s">
        <v>527</v>
      </c>
      <c r="C341" s="18" t="s">
        <v>527</v>
      </c>
      <c r="D341" s="4" t="s">
        <v>261</v>
      </c>
      <c r="E341" s="9">
        <v>1</v>
      </c>
      <c r="F341" s="8">
        <v>14299.9</v>
      </c>
      <c r="G341" s="7" t="s">
        <v>535</v>
      </c>
      <c r="H341" s="8">
        <v>14299.9</v>
      </c>
    </row>
    <row r="342" spans="1:8" ht="56.25" customHeight="1" x14ac:dyDescent="0.25">
      <c r="A342" s="16" t="s">
        <v>528</v>
      </c>
      <c r="B342" s="17" t="s">
        <v>528</v>
      </c>
      <c r="C342" s="18" t="s">
        <v>528</v>
      </c>
      <c r="D342" s="4" t="s">
        <v>262</v>
      </c>
      <c r="E342" s="9">
        <v>1</v>
      </c>
      <c r="F342" s="8">
        <v>14579.85</v>
      </c>
      <c r="G342" s="7" t="s">
        <v>535</v>
      </c>
      <c r="H342" s="8">
        <v>14579.85</v>
      </c>
    </row>
    <row r="343" spans="1:8" ht="54.75" customHeight="1" x14ac:dyDescent="0.25">
      <c r="A343" s="16" t="s">
        <v>529</v>
      </c>
      <c r="B343" s="17" t="s">
        <v>529</v>
      </c>
      <c r="C343" s="18" t="s">
        <v>529</v>
      </c>
      <c r="D343" s="4" t="s">
        <v>262</v>
      </c>
      <c r="E343" s="9">
        <v>1</v>
      </c>
      <c r="F343" s="8">
        <v>14579.85</v>
      </c>
      <c r="G343" s="7" t="s">
        <v>535</v>
      </c>
      <c r="H343" s="8">
        <v>14579.85</v>
      </c>
    </row>
    <row r="344" spans="1:8" ht="39" x14ac:dyDescent="0.25">
      <c r="A344" s="16" t="s">
        <v>593</v>
      </c>
      <c r="B344" s="17"/>
      <c r="C344" s="18"/>
      <c r="D344" s="4" t="s">
        <v>592</v>
      </c>
      <c r="E344" s="9">
        <v>1</v>
      </c>
      <c r="F344" s="8">
        <v>13775</v>
      </c>
      <c r="G344" s="7" t="s">
        <v>535</v>
      </c>
      <c r="H344" s="15">
        <v>13775</v>
      </c>
    </row>
    <row r="345" spans="1:8" ht="60" customHeight="1" x14ac:dyDescent="0.25">
      <c r="A345" s="16" t="s">
        <v>596</v>
      </c>
      <c r="B345" s="17"/>
      <c r="C345" s="18"/>
      <c r="D345" s="4" t="s">
        <v>594</v>
      </c>
      <c r="E345" s="9">
        <v>1</v>
      </c>
      <c r="F345" s="8">
        <v>86998.55</v>
      </c>
      <c r="G345" s="7" t="s">
        <v>535</v>
      </c>
      <c r="H345" s="15">
        <v>86998.55</v>
      </c>
    </row>
    <row r="346" spans="1:8" ht="64.5" x14ac:dyDescent="0.25">
      <c r="A346" s="16" t="s">
        <v>595</v>
      </c>
      <c r="B346" s="17"/>
      <c r="C346" s="18"/>
      <c r="D346" s="4" t="s">
        <v>597</v>
      </c>
      <c r="E346" s="9">
        <v>1</v>
      </c>
      <c r="F346" s="8">
        <v>87000</v>
      </c>
      <c r="G346" s="7" t="s">
        <v>535</v>
      </c>
      <c r="H346" s="15">
        <v>87000</v>
      </c>
    </row>
    <row r="347" spans="1:8" ht="26.25" customHeight="1" x14ac:dyDescent="0.25">
      <c r="A347" s="16" t="s">
        <v>599</v>
      </c>
      <c r="B347" s="17"/>
      <c r="C347" s="18"/>
      <c r="D347" s="4" t="s">
        <v>598</v>
      </c>
      <c r="E347" s="9">
        <v>1</v>
      </c>
      <c r="F347" s="8">
        <v>8000</v>
      </c>
      <c r="G347" s="7" t="s">
        <v>535</v>
      </c>
      <c r="H347" s="15">
        <v>8000</v>
      </c>
    </row>
    <row r="348" spans="1:8" ht="30" customHeight="1" x14ac:dyDescent="0.25">
      <c r="A348" s="16" t="s">
        <v>601</v>
      </c>
      <c r="B348" s="17"/>
      <c r="C348" s="18"/>
      <c r="D348" s="4" t="s">
        <v>600</v>
      </c>
      <c r="E348" s="9">
        <v>1</v>
      </c>
      <c r="F348" s="8">
        <v>15730</v>
      </c>
      <c r="G348" s="7" t="s">
        <v>535</v>
      </c>
      <c r="H348" s="15">
        <v>15730</v>
      </c>
    </row>
    <row r="349" spans="1:8" ht="53.25" customHeight="1" x14ac:dyDescent="0.25">
      <c r="A349" s="16" t="s">
        <v>603</v>
      </c>
      <c r="B349" s="17"/>
      <c r="C349" s="18"/>
      <c r="D349" s="4" t="s">
        <v>602</v>
      </c>
      <c r="E349" s="9">
        <v>1</v>
      </c>
      <c r="F349" s="8">
        <v>86998.55</v>
      </c>
      <c r="G349" s="7" t="s">
        <v>535</v>
      </c>
      <c r="H349" s="15">
        <v>86998.55</v>
      </c>
    </row>
    <row r="350" spans="1:8" ht="20.25" customHeight="1" x14ac:dyDescent="0.25">
      <c r="A350" s="16" t="s">
        <v>605</v>
      </c>
      <c r="B350" s="17"/>
      <c r="C350" s="18"/>
      <c r="D350" s="4" t="s">
        <v>604</v>
      </c>
      <c r="E350" s="9">
        <v>1</v>
      </c>
      <c r="F350" s="8">
        <v>15269</v>
      </c>
      <c r="G350" s="7" t="s">
        <v>535</v>
      </c>
      <c r="H350" s="15">
        <v>15269</v>
      </c>
    </row>
    <row r="351" spans="1:8" ht="26.25" x14ac:dyDescent="0.25">
      <c r="A351" s="16" t="s">
        <v>607</v>
      </c>
      <c r="B351" s="17"/>
      <c r="C351" s="18"/>
      <c r="D351" s="4" t="s">
        <v>606</v>
      </c>
      <c r="E351" s="9">
        <v>1</v>
      </c>
      <c r="F351" s="8">
        <v>11056.5</v>
      </c>
      <c r="G351" s="7" t="s">
        <v>535</v>
      </c>
      <c r="H351" s="15">
        <v>11056.5</v>
      </c>
    </row>
    <row r="352" spans="1:8" ht="26.25" x14ac:dyDescent="0.25">
      <c r="A352" s="16" t="s">
        <v>608</v>
      </c>
      <c r="B352" s="17"/>
      <c r="C352" s="18"/>
      <c r="D352" s="4" t="s">
        <v>606</v>
      </c>
      <c r="E352" s="9">
        <v>1</v>
      </c>
      <c r="F352" s="8">
        <v>11056.5</v>
      </c>
      <c r="G352" s="7" t="s">
        <v>535</v>
      </c>
      <c r="H352" s="15">
        <v>11056.5</v>
      </c>
    </row>
    <row r="353" spans="1:8" ht="24" customHeight="1" x14ac:dyDescent="0.25">
      <c r="A353" s="16" t="s">
        <v>610</v>
      </c>
      <c r="B353" s="17"/>
      <c r="C353" s="18"/>
      <c r="D353" s="4" t="s">
        <v>609</v>
      </c>
      <c r="E353" s="9">
        <v>1</v>
      </c>
      <c r="F353" s="8">
        <v>19500</v>
      </c>
      <c r="G353" s="7" t="s">
        <v>535</v>
      </c>
      <c r="H353" s="15">
        <v>19500</v>
      </c>
    </row>
    <row r="354" spans="1:8" ht="59.25" customHeight="1" x14ac:dyDescent="0.25">
      <c r="A354" s="16" t="s">
        <v>612</v>
      </c>
      <c r="B354" s="17"/>
      <c r="C354" s="18"/>
      <c r="D354" s="4" t="s">
        <v>611</v>
      </c>
      <c r="E354" s="9">
        <v>1</v>
      </c>
      <c r="F354" s="8">
        <v>175100</v>
      </c>
      <c r="G354" s="7" t="s">
        <v>535</v>
      </c>
      <c r="H354" s="15">
        <v>175100</v>
      </c>
    </row>
    <row r="355" spans="1:8" ht="45" customHeight="1" x14ac:dyDescent="0.25">
      <c r="A355" s="16" t="s">
        <v>614</v>
      </c>
      <c r="B355" s="17"/>
      <c r="C355" s="18"/>
      <c r="D355" s="4" t="s">
        <v>613</v>
      </c>
      <c r="E355" s="9">
        <v>7</v>
      </c>
      <c r="F355" s="8">
        <v>19293.12</v>
      </c>
      <c r="G355" s="7" t="s">
        <v>535</v>
      </c>
      <c r="H355" s="15">
        <f>F355*E355</f>
        <v>135051.84</v>
      </c>
    </row>
    <row r="356" spans="1:8" ht="56.25" customHeight="1" x14ac:dyDescent="0.25">
      <c r="A356" s="16" t="s">
        <v>616</v>
      </c>
      <c r="B356" s="17"/>
      <c r="C356" s="18"/>
      <c r="D356" s="4" t="s">
        <v>615</v>
      </c>
      <c r="E356" s="9">
        <v>1</v>
      </c>
      <c r="F356" s="8">
        <v>35114.44</v>
      </c>
      <c r="G356" s="7" t="s">
        <v>535</v>
      </c>
      <c r="H356" s="8">
        <v>35114.44</v>
      </c>
    </row>
    <row r="357" spans="1:8" ht="42.75" customHeight="1" x14ac:dyDescent="0.25">
      <c r="A357" s="16" t="s">
        <v>618</v>
      </c>
      <c r="B357" s="17"/>
      <c r="C357" s="18"/>
      <c r="D357" s="4" t="s">
        <v>617</v>
      </c>
      <c r="E357" s="9">
        <v>1</v>
      </c>
      <c r="F357" s="8">
        <v>10334.049999999999</v>
      </c>
      <c r="G357" s="7" t="s">
        <v>535</v>
      </c>
      <c r="H357" s="8">
        <v>10334.049999999999</v>
      </c>
    </row>
    <row r="358" spans="1:8" ht="21.75" customHeight="1" x14ac:dyDescent="0.25">
      <c r="A358" s="16" t="s">
        <v>621</v>
      </c>
      <c r="B358" s="17"/>
      <c r="C358" s="18"/>
      <c r="D358" s="4" t="s">
        <v>620</v>
      </c>
      <c r="E358" s="9">
        <v>1</v>
      </c>
      <c r="F358" s="8">
        <v>12933</v>
      </c>
      <c r="G358" s="7" t="s">
        <v>535</v>
      </c>
      <c r="H358" s="15">
        <f t="shared" ref="H358:H365" si="0">F358</f>
        <v>12933</v>
      </c>
    </row>
    <row r="359" spans="1:8" ht="21" customHeight="1" x14ac:dyDescent="0.25">
      <c r="A359" s="16" t="s">
        <v>624</v>
      </c>
      <c r="B359" s="17"/>
      <c r="C359" s="18"/>
      <c r="D359" s="4" t="s">
        <v>622</v>
      </c>
      <c r="E359" s="9">
        <v>1</v>
      </c>
      <c r="F359" s="8">
        <v>13134</v>
      </c>
      <c r="G359" s="7" t="s">
        <v>535</v>
      </c>
      <c r="H359" s="15">
        <f t="shared" si="0"/>
        <v>13134</v>
      </c>
    </row>
    <row r="360" spans="1:8" ht="22.5" customHeight="1" x14ac:dyDescent="0.25">
      <c r="A360" s="16" t="s">
        <v>625</v>
      </c>
      <c r="B360" s="17"/>
      <c r="C360" s="18"/>
      <c r="D360" s="4" t="s">
        <v>623</v>
      </c>
      <c r="E360" s="9">
        <v>1</v>
      </c>
      <c r="F360" s="8">
        <v>49880</v>
      </c>
      <c r="G360" s="7" t="s">
        <v>535</v>
      </c>
      <c r="H360" s="15">
        <f t="shared" si="0"/>
        <v>49880</v>
      </c>
    </row>
    <row r="361" spans="1:8" ht="23.25" customHeight="1" x14ac:dyDescent="0.25">
      <c r="A361" s="16" t="s">
        <v>627</v>
      </c>
      <c r="B361" s="17"/>
      <c r="C361" s="18"/>
      <c r="D361" s="4" t="s">
        <v>626</v>
      </c>
      <c r="E361" s="9">
        <v>1</v>
      </c>
      <c r="F361" s="8">
        <v>25065</v>
      </c>
      <c r="G361" s="7" t="s">
        <v>535</v>
      </c>
      <c r="H361" s="15">
        <f t="shared" si="0"/>
        <v>25065</v>
      </c>
    </row>
    <row r="362" spans="1:8" ht="36" customHeight="1" x14ac:dyDescent="0.25">
      <c r="A362" s="16" t="s">
        <v>630</v>
      </c>
      <c r="B362" s="17"/>
      <c r="C362" s="18"/>
      <c r="D362" s="4" t="s">
        <v>631</v>
      </c>
      <c r="E362" s="9">
        <v>1</v>
      </c>
      <c r="F362" s="8">
        <v>35287.5</v>
      </c>
      <c r="G362" s="7" t="s">
        <v>535</v>
      </c>
      <c r="H362" s="15">
        <f t="shared" si="0"/>
        <v>35287.5</v>
      </c>
    </row>
    <row r="363" spans="1:8" ht="43.5" customHeight="1" x14ac:dyDescent="0.25">
      <c r="A363" s="16" t="s">
        <v>628</v>
      </c>
      <c r="B363" s="17"/>
      <c r="C363" s="18"/>
      <c r="D363" s="4" t="s">
        <v>629</v>
      </c>
      <c r="E363" s="9">
        <v>1</v>
      </c>
      <c r="F363" s="8">
        <v>13496.6</v>
      </c>
      <c r="G363" s="7" t="s">
        <v>535</v>
      </c>
      <c r="H363" s="15">
        <f t="shared" si="0"/>
        <v>13496.6</v>
      </c>
    </row>
    <row r="364" spans="1:8" ht="53.25" customHeight="1" x14ac:dyDescent="0.25">
      <c r="A364" s="16" t="s">
        <v>632</v>
      </c>
      <c r="B364" s="17"/>
      <c r="C364" s="18"/>
      <c r="D364" s="4" t="s">
        <v>633</v>
      </c>
      <c r="E364" s="9">
        <v>1</v>
      </c>
      <c r="F364" s="8">
        <v>51000</v>
      </c>
      <c r="G364" s="7" t="s">
        <v>535</v>
      </c>
      <c r="H364" s="15">
        <f t="shared" si="0"/>
        <v>51000</v>
      </c>
    </row>
    <row r="365" spans="1:8" ht="30" customHeight="1" x14ac:dyDescent="0.25">
      <c r="A365" s="16" t="s">
        <v>634</v>
      </c>
      <c r="B365" s="17"/>
      <c r="C365" s="18"/>
      <c r="D365" s="4" t="s">
        <v>635</v>
      </c>
      <c r="E365" s="9">
        <v>1</v>
      </c>
      <c r="F365" s="8">
        <v>80932.66</v>
      </c>
      <c r="G365" s="7" t="s">
        <v>535</v>
      </c>
      <c r="H365" s="15">
        <f t="shared" si="0"/>
        <v>80932.66</v>
      </c>
    </row>
    <row r="366" spans="1:8" ht="21.75" customHeight="1" x14ac:dyDescent="0.25">
      <c r="A366" s="32" t="s">
        <v>640</v>
      </c>
      <c r="B366" s="32"/>
      <c r="C366" s="32"/>
      <c r="D366" s="32"/>
      <c r="E366" s="32"/>
      <c r="F366" s="32"/>
      <c r="G366" s="32"/>
      <c r="H366" s="12">
        <f>SUM(H332:H365)</f>
        <v>1234899.55</v>
      </c>
    </row>
    <row r="367" spans="1:8" ht="22.5" customHeight="1" x14ac:dyDescent="0.25">
      <c r="A367" s="23" t="s">
        <v>639</v>
      </c>
      <c r="B367" s="24"/>
      <c r="C367" s="24"/>
      <c r="D367" s="24"/>
      <c r="E367" s="24"/>
      <c r="F367" s="24"/>
      <c r="G367" s="24"/>
      <c r="H367" s="25"/>
    </row>
    <row r="368" spans="1:8" ht="29.25" customHeight="1" x14ac:dyDescent="0.25">
      <c r="A368" s="16" t="s">
        <v>644</v>
      </c>
      <c r="B368" s="17"/>
      <c r="C368" s="18"/>
      <c r="D368" s="4" t="s">
        <v>643</v>
      </c>
      <c r="E368" s="9">
        <v>1</v>
      </c>
      <c r="F368" s="8">
        <v>63652.04</v>
      </c>
      <c r="G368" s="7" t="s">
        <v>535</v>
      </c>
      <c r="H368" s="15">
        <f>F368</f>
        <v>63652.04</v>
      </c>
    </row>
    <row r="369" spans="1:8" ht="25.5" customHeight="1" x14ac:dyDescent="0.25">
      <c r="A369" s="16" t="s">
        <v>630</v>
      </c>
      <c r="B369" s="17"/>
      <c r="C369" s="18"/>
      <c r="D369" s="4" t="s">
        <v>636</v>
      </c>
      <c r="E369" s="9">
        <v>1</v>
      </c>
      <c r="F369" s="8">
        <v>51500</v>
      </c>
      <c r="G369" s="7" t="s">
        <v>535</v>
      </c>
      <c r="H369" s="15">
        <f t="shared" ref="H369:H372" si="1">F369</f>
        <v>51500</v>
      </c>
    </row>
    <row r="370" spans="1:8" ht="30.75" customHeight="1" x14ac:dyDescent="0.25">
      <c r="A370" s="16" t="s">
        <v>637</v>
      </c>
      <c r="B370" s="17"/>
      <c r="C370" s="18"/>
      <c r="D370" s="4" t="s">
        <v>638</v>
      </c>
      <c r="E370" s="9">
        <v>1</v>
      </c>
      <c r="F370" s="8">
        <v>47931.040000000001</v>
      </c>
      <c r="G370" s="7" t="s">
        <v>535</v>
      </c>
      <c r="H370" s="15">
        <f t="shared" si="1"/>
        <v>47931.040000000001</v>
      </c>
    </row>
    <row r="371" spans="1:8" ht="30.75" customHeight="1" x14ac:dyDescent="0.25">
      <c r="A371" s="16" t="s">
        <v>650</v>
      </c>
      <c r="B371" s="17"/>
      <c r="C371" s="18"/>
      <c r="D371" s="4" t="s">
        <v>649</v>
      </c>
      <c r="E371" s="9">
        <v>1</v>
      </c>
      <c r="F371" s="8">
        <v>7900</v>
      </c>
      <c r="G371" s="7" t="s">
        <v>535</v>
      </c>
      <c r="H371" s="15">
        <f t="shared" si="1"/>
        <v>7900</v>
      </c>
    </row>
    <row r="372" spans="1:8" ht="41.25" customHeight="1" x14ac:dyDescent="0.25">
      <c r="A372" s="16" t="s">
        <v>651</v>
      </c>
      <c r="B372" s="17"/>
      <c r="C372" s="18"/>
      <c r="D372" s="4" t="s">
        <v>652</v>
      </c>
      <c r="E372" s="9">
        <v>1</v>
      </c>
      <c r="F372" s="8">
        <v>17241.38</v>
      </c>
      <c r="G372" s="7" t="s">
        <v>535</v>
      </c>
      <c r="H372" s="15">
        <f t="shared" si="1"/>
        <v>17241.38</v>
      </c>
    </row>
    <row r="373" spans="1:8" ht="30.75" customHeight="1" x14ac:dyDescent="0.25">
      <c r="A373" s="16" t="s">
        <v>645</v>
      </c>
      <c r="B373" s="17"/>
      <c r="C373" s="18"/>
      <c r="D373" s="4" t="s">
        <v>647</v>
      </c>
      <c r="E373" s="9">
        <v>1</v>
      </c>
      <c r="F373" s="8">
        <v>7926</v>
      </c>
      <c r="G373" s="7" t="s">
        <v>535</v>
      </c>
      <c r="H373" s="15">
        <f>F373</f>
        <v>7926</v>
      </c>
    </row>
    <row r="374" spans="1:8" ht="30.75" customHeight="1" x14ac:dyDescent="0.25">
      <c r="A374" s="16" t="s">
        <v>646</v>
      </c>
      <c r="B374" s="17"/>
      <c r="C374" s="18"/>
      <c r="D374" s="4" t="s">
        <v>648</v>
      </c>
      <c r="E374" s="9">
        <v>1</v>
      </c>
      <c r="F374" s="8">
        <v>7926</v>
      </c>
      <c r="G374" s="7" t="s">
        <v>535</v>
      </c>
      <c r="H374" s="15">
        <f>F374</f>
        <v>7926</v>
      </c>
    </row>
    <row r="375" spans="1:8" ht="27" customHeight="1" x14ac:dyDescent="0.25">
      <c r="A375" s="33" t="s">
        <v>641</v>
      </c>
      <c r="B375" s="34"/>
      <c r="C375" s="34"/>
      <c r="D375" s="34"/>
      <c r="E375" s="34"/>
      <c r="F375" s="34"/>
      <c r="G375" s="38"/>
      <c r="H375" s="12">
        <f>H368+H369+H370+H371+H372+H373+H374</f>
        <v>204076.46000000002</v>
      </c>
    </row>
    <row r="376" spans="1:8" ht="28.15" customHeight="1" x14ac:dyDescent="0.25">
      <c r="A376" s="37" t="s">
        <v>642</v>
      </c>
      <c r="B376" s="37"/>
      <c r="C376" s="37"/>
      <c r="D376" s="37"/>
      <c r="E376" s="37"/>
      <c r="F376" s="37"/>
      <c r="G376" s="37"/>
      <c r="H376" s="13">
        <f>SUM(H12+H15+H22+H39+H44+H47+H50+H53+H61+H67+H70+H80+H110+H119+H130+H145+H172+H187+H210+H240+H256+H267+H287+H313+H330+H366+H375)</f>
        <v>15407728.790000003</v>
      </c>
    </row>
    <row r="377" spans="1:8" ht="12" customHeight="1" x14ac:dyDescent="0.25"/>
    <row r="378" spans="1:8" x14ac:dyDescent="0.25">
      <c r="D378" s="14" t="s">
        <v>589</v>
      </c>
      <c r="E378" s="35">
        <f>H376</f>
        <v>15407728.790000003</v>
      </c>
      <c r="F378" s="35"/>
    </row>
    <row r="379" spans="1:8" x14ac:dyDescent="0.25">
      <c r="D379" s="14" t="s">
        <v>590</v>
      </c>
      <c r="E379" s="35">
        <v>125666707.7</v>
      </c>
      <c r="F379" s="35"/>
    </row>
    <row r="380" spans="1:8" x14ac:dyDescent="0.25">
      <c r="D380" s="14" t="s">
        <v>591</v>
      </c>
      <c r="E380" s="35">
        <f>SUM(E378:F379)</f>
        <v>141074436.49000001</v>
      </c>
      <c r="F380" s="36"/>
    </row>
    <row r="381" spans="1:8" ht="15.75" customHeight="1" x14ac:dyDescent="0.25"/>
  </sheetData>
  <autoFilter ref="A9:H347" xr:uid="{00000000-0001-0000-0000-000000000000}">
    <filterColumn colId="0" showButton="0"/>
    <filterColumn colId="1" showButton="0"/>
  </autoFilter>
  <mergeCells count="376">
    <mergeCell ref="A367:H367"/>
    <mergeCell ref="A366:G366"/>
    <mergeCell ref="A375:G375"/>
    <mergeCell ref="A346:C346"/>
    <mergeCell ref="A347:C347"/>
    <mergeCell ref="A348:C348"/>
    <mergeCell ref="A349:C349"/>
    <mergeCell ref="A353:C353"/>
    <mergeCell ref="A350:C350"/>
    <mergeCell ref="A351:C351"/>
    <mergeCell ref="A352:C352"/>
    <mergeCell ref="A365:C365"/>
    <mergeCell ref="A358:C358"/>
    <mergeCell ref="A359:C359"/>
    <mergeCell ref="A360:C360"/>
    <mergeCell ref="A361:C361"/>
    <mergeCell ref="A363:C363"/>
    <mergeCell ref="A364:C364"/>
    <mergeCell ref="A362:C362"/>
    <mergeCell ref="A354:C354"/>
    <mergeCell ref="A355:C355"/>
    <mergeCell ref="A356:C356"/>
    <mergeCell ref="A357:C357"/>
    <mergeCell ref="A369:C369"/>
    <mergeCell ref="E378:F378"/>
    <mergeCell ref="E379:F379"/>
    <mergeCell ref="E380:F380"/>
    <mergeCell ref="A20:C20"/>
    <mergeCell ref="A287:G287"/>
    <mergeCell ref="A313:G313"/>
    <mergeCell ref="A330:G330"/>
    <mergeCell ref="A376:G376"/>
    <mergeCell ref="A67:G67"/>
    <mergeCell ref="A70:G70"/>
    <mergeCell ref="A80:G80"/>
    <mergeCell ref="A110:G110"/>
    <mergeCell ref="A119:G119"/>
    <mergeCell ref="A130:G130"/>
    <mergeCell ref="A145:G145"/>
    <mergeCell ref="A172:G172"/>
    <mergeCell ref="A187:G187"/>
    <mergeCell ref="A173:H173"/>
    <mergeCell ref="A188:H188"/>
    <mergeCell ref="A211:H211"/>
    <mergeCell ref="A241:H241"/>
    <mergeCell ref="A257:H257"/>
    <mergeCell ref="A344:C344"/>
    <mergeCell ref="A345:C345"/>
    <mergeCell ref="A314:H314"/>
    <mergeCell ref="A331:H331"/>
    <mergeCell ref="A285:C285"/>
    <mergeCell ref="A286:C286"/>
    <mergeCell ref="A289:C289"/>
    <mergeCell ref="A278:C278"/>
    <mergeCell ref="A279:C279"/>
    <mergeCell ref="A280:C280"/>
    <mergeCell ref="A281:C281"/>
    <mergeCell ref="A282:C282"/>
    <mergeCell ref="A305:C305"/>
    <mergeCell ref="A306:C306"/>
    <mergeCell ref="A307:C307"/>
    <mergeCell ref="A308:C308"/>
    <mergeCell ref="A309:C309"/>
    <mergeCell ref="A300:C300"/>
    <mergeCell ref="A301:C301"/>
    <mergeCell ref="A302:C302"/>
    <mergeCell ref="A299:C299"/>
    <mergeCell ref="A288:H288"/>
    <mergeCell ref="A322:C322"/>
    <mergeCell ref="A323:C323"/>
    <mergeCell ref="A324:C324"/>
    <mergeCell ref="A325:C325"/>
    <mergeCell ref="A12:G12"/>
    <mergeCell ref="B15:G15"/>
    <mergeCell ref="A22:G22"/>
    <mergeCell ref="A39:G39"/>
    <mergeCell ref="A44:G44"/>
    <mergeCell ref="A47:G47"/>
    <mergeCell ref="A50:G50"/>
    <mergeCell ref="A53:G53"/>
    <mergeCell ref="A61:G61"/>
    <mergeCell ref="A26:C26"/>
    <mergeCell ref="A27:C27"/>
    <mergeCell ref="A25:C25"/>
    <mergeCell ref="A24:C24"/>
    <mergeCell ref="A21:C21"/>
    <mergeCell ref="A59:C59"/>
    <mergeCell ref="A58:C58"/>
    <mergeCell ref="A60:C60"/>
    <mergeCell ref="A18:C18"/>
    <mergeCell ref="A37:C37"/>
    <mergeCell ref="A28:C28"/>
    <mergeCell ref="A19:C19"/>
    <mergeCell ref="A14:C14"/>
    <mergeCell ref="A17:C17"/>
    <mergeCell ref="A68:H68"/>
    <mergeCell ref="A71:H71"/>
    <mergeCell ref="A81:H81"/>
    <mergeCell ref="A111:H111"/>
    <mergeCell ref="A120:H120"/>
    <mergeCell ref="A95:C95"/>
    <mergeCell ref="A96:C96"/>
    <mergeCell ref="A97:C97"/>
    <mergeCell ref="A116:C116"/>
    <mergeCell ref="A115:C115"/>
    <mergeCell ref="A114:C114"/>
    <mergeCell ref="A113:C113"/>
    <mergeCell ref="A108:C108"/>
    <mergeCell ref="A106:C106"/>
    <mergeCell ref="A107:C107"/>
    <mergeCell ref="A112:C112"/>
    <mergeCell ref="A104:C104"/>
    <mergeCell ref="A105:C105"/>
    <mergeCell ref="A85:C85"/>
    <mergeCell ref="A84:C84"/>
    <mergeCell ref="A82:C82"/>
    <mergeCell ref="A83:C83"/>
    <mergeCell ref="A78:C78"/>
    <mergeCell ref="A79:C79"/>
    <mergeCell ref="A343:C343"/>
    <mergeCell ref="A295:C295"/>
    <mergeCell ref="A296:C296"/>
    <mergeCell ref="A297:C297"/>
    <mergeCell ref="A298:C298"/>
    <mergeCell ref="A342:C342"/>
    <mergeCell ref="A290:C290"/>
    <mergeCell ref="A291:C291"/>
    <mergeCell ref="A292:C292"/>
    <mergeCell ref="A293:C293"/>
    <mergeCell ref="A294:C294"/>
    <mergeCell ref="A341:C341"/>
    <mergeCell ref="A317:C317"/>
    <mergeCell ref="A318:C318"/>
    <mergeCell ref="A319:C319"/>
    <mergeCell ref="A320:C320"/>
    <mergeCell ref="A321:C321"/>
    <mergeCell ref="A310:C310"/>
    <mergeCell ref="A311:C311"/>
    <mergeCell ref="A312:C312"/>
    <mergeCell ref="A315:C315"/>
    <mergeCell ref="A316:C316"/>
    <mergeCell ref="A303:C303"/>
    <mergeCell ref="A304:C304"/>
    <mergeCell ref="A273:C273"/>
    <mergeCell ref="A274:C274"/>
    <mergeCell ref="A275:C275"/>
    <mergeCell ref="A276:C276"/>
    <mergeCell ref="A277:C277"/>
    <mergeCell ref="A284:C284"/>
    <mergeCell ref="A283:C283"/>
    <mergeCell ref="A265:C265"/>
    <mergeCell ref="A268:H268"/>
    <mergeCell ref="A269:C269"/>
    <mergeCell ref="A270:C270"/>
    <mergeCell ref="A271:C271"/>
    <mergeCell ref="A272:C272"/>
    <mergeCell ref="A262:C262"/>
    <mergeCell ref="A263:C263"/>
    <mergeCell ref="A264:C264"/>
    <mergeCell ref="A266:C266"/>
    <mergeCell ref="A267:G267"/>
    <mergeCell ref="A255:C255"/>
    <mergeCell ref="A258:C258"/>
    <mergeCell ref="A259:C259"/>
    <mergeCell ref="A260:C260"/>
    <mergeCell ref="A261:C261"/>
    <mergeCell ref="A247:C247"/>
    <mergeCell ref="A251:C251"/>
    <mergeCell ref="A252:C252"/>
    <mergeCell ref="A253:C253"/>
    <mergeCell ref="A254:C254"/>
    <mergeCell ref="A256:G256"/>
    <mergeCell ref="A237:C237"/>
    <mergeCell ref="A238:C238"/>
    <mergeCell ref="A239:C239"/>
    <mergeCell ref="A242:C242"/>
    <mergeCell ref="A243:C243"/>
    <mergeCell ref="A250:C250"/>
    <mergeCell ref="A245:C245"/>
    <mergeCell ref="A246:C246"/>
    <mergeCell ref="A248:C248"/>
    <mergeCell ref="A249:C249"/>
    <mergeCell ref="A244:C244"/>
    <mergeCell ref="A240:G240"/>
    <mergeCell ref="A232:C232"/>
    <mergeCell ref="A233:C233"/>
    <mergeCell ref="A234:C234"/>
    <mergeCell ref="A235:C235"/>
    <mergeCell ref="A236:C236"/>
    <mergeCell ref="A227:C227"/>
    <mergeCell ref="A228:C228"/>
    <mergeCell ref="A229:C229"/>
    <mergeCell ref="A230:C230"/>
    <mergeCell ref="A231:C231"/>
    <mergeCell ref="A222:C222"/>
    <mergeCell ref="A223:C223"/>
    <mergeCell ref="A224:C224"/>
    <mergeCell ref="A225:C225"/>
    <mergeCell ref="A226:C226"/>
    <mergeCell ref="A217:C217"/>
    <mergeCell ref="A218:C218"/>
    <mergeCell ref="A219:C219"/>
    <mergeCell ref="A220:C220"/>
    <mergeCell ref="A221:C221"/>
    <mergeCell ref="A212:C212"/>
    <mergeCell ref="A213:C213"/>
    <mergeCell ref="A214:C214"/>
    <mergeCell ref="A215:C215"/>
    <mergeCell ref="A216:C216"/>
    <mergeCell ref="A205:C205"/>
    <mergeCell ref="A206:C206"/>
    <mergeCell ref="A207:C207"/>
    <mergeCell ref="A208:C208"/>
    <mergeCell ref="A209:C209"/>
    <mergeCell ref="A210:G210"/>
    <mergeCell ref="A200:C200"/>
    <mergeCell ref="A201:C201"/>
    <mergeCell ref="A202:C202"/>
    <mergeCell ref="A203:C203"/>
    <mergeCell ref="A204:C204"/>
    <mergeCell ref="A195:C195"/>
    <mergeCell ref="A196:C196"/>
    <mergeCell ref="A197:C197"/>
    <mergeCell ref="A198:C198"/>
    <mergeCell ref="A199:C199"/>
    <mergeCell ref="A191:C191"/>
    <mergeCell ref="A192:C192"/>
    <mergeCell ref="A193:C193"/>
    <mergeCell ref="A194:C194"/>
    <mergeCell ref="A184:C184"/>
    <mergeCell ref="A185:C185"/>
    <mergeCell ref="A186:C186"/>
    <mergeCell ref="A189:C189"/>
    <mergeCell ref="A190:C190"/>
    <mergeCell ref="A179:C179"/>
    <mergeCell ref="A180:C180"/>
    <mergeCell ref="A181:C181"/>
    <mergeCell ref="A182:C182"/>
    <mergeCell ref="A183:C183"/>
    <mergeCell ref="A174:C174"/>
    <mergeCell ref="A175:C175"/>
    <mergeCell ref="A176:C176"/>
    <mergeCell ref="A177:C177"/>
    <mergeCell ref="A178:C178"/>
    <mergeCell ref="A151:C151"/>
    <mergeCell ref="A152:C152"/>
    <mergeCell ref="A153:C153"/>
    <mergeCell ref="A154:C154"/>
    <mergeCell ref="A155:C155"/>
    <mergeCell ref="A168:C168"/>
    <mergeCell ref="A169:C169"/>
    <mergeCell ref="A170:C170"/>
    <mergeCell ref="A171:C171"/>
    <mergeCell ref="A165:C165"/>
    <mergeCell ref="A166:C166"/>
    <mergeCell ref="A167:C167"/>
    <mergeCell ref="A163:C163"/>
    <mergeCell ref="A164:C164"/>
    <mergeCell ref="A122:C122"/>
    <mergeCell ref="A121:C121"/>
    <mergeCell ref="A117:C117"/>
    <mergeCell ref="A118:C118"/>
    <mergeCell ref="A137:C137"/>
    <mergeCell ref="A138:C138"/>
    <mergeCell ref="A136:C136"/>
    <mergeCell ref="A133:C133"/>
    <mergeCell ref="A134:C134"/>
    <mergeCell ref="A135:C135"/>
    <mergeCell ref="A132:C132"/>
    <mergeCell ref="A128:C128"/>
    <mergeCell ref="A129:C129"/>
    <mergeCell ref="A131:H131"/>
    <mergeCell ref="A326:C326"/>
    <mergeCell ref="A125:C125"/>
    <mergeCell ref="A126:C126"/>
    <mergeCell ref="A127:C127"/>
    <mergeCell ref="A123:C123"/>
    <mergeCell ref="A124:C124"/>
    <mergeCell ref="A149:C149"/>
    <mergeCell ref="A150:C150"/>
    <mergeCell ref="A148:C148"/>
    <mergeCell ref="A142:C142"/>
    <mergeCell ref="A143:C143"/>
    <mergeCell ref="A144:C144"/>
    <mergeCell ref="A147:C147"/>
    <mergeCell ref="A139:C139"/>
    <mergeCell ref="A140:C140"/>
    <mergeCell ref="A141:C141"/>
    <mergeCell ref="A146:H146"/>
    <mergeCell ref="A161:C161"/>
    <mergeCell ref="A162:C162"/>
    <mergeCell ref="A156:C156"/>
    <mergeCell ref="A157:C157"/>
    <mergeCell ref="A158:C158"/>
    <mergeCell ref="A159:C159"/>
    <mergeCell ref="A160:C160"/>
    <mergeCell ref="A339:C339"/>
    <mergeCell ref="A340:C340"/>
    <mergeCell ref="A338:C338"/>
    <mergeCell ref="A334:C334"/>
    <mergeCell ref="A335:C335"/>
    <mergeCell ref="A336:C336"/>
    <mergeCell ref="A337:C337"/>
    <mergeCell ref="A327:C327"/>
    <mergeCell ref="A328:C328"/>
    <mergeCell ref="A329:C329"/>
    <mergeCell ref="A332:C332"/>
    <mergeCell ref="A333:C333"/>
    <mergeCell ref="A73:C73"/>
    <mergeCell ref="A72:C72"/>
    <mergeCell ref="A69:C69"/>
    <mergeCell ref="A109:C109"/>
    <mergeCell ref="A90:C90"/>
    <mergeCell ref="A91:C91"/>
    <mergeCell ref="A92:C92"/>
    <mergeCell ref="A93:C93"/>
    <mergeCell ref="A94:C94"/>
    <mergeCell ref="A87:C87"/>
    <mergeCell ref="A88:C88"/>
    <mergeCell ref="A89:C89"/>
    <mergeCell ref="A86:C86"/>
    <mergeCell ref="A102:C102"/>
    <mergeCell ref="A103:C103"/>
    <mergeCell ref="A98:C98"/>
    <mergeCell ref="A99:C99"/>
    <mergeCell ref="A100:C100"/>
    <mergeCell ref="A101:C101"/>
    <mergeCell ref="A76:C76"/>
    <mergeCell ref="A77:C77"/>
    <mergeCell ref="A74:C74"/>
    <mergeCell ref="A75:C75"/>
    <mergeCell ref="A65:C65"/>
    <mergeCell ref="A66:C66"/>
    <mergeCell ref="A63:C63"/>
    <mergeCell ref="A36:C36"/>
    <mergeCell ref="A33:C33"/>
    <mergeCell ref="A34:C34"/>
    <mergeCell ref="A35:C35"/>
    <mergeCell ref="A32:C32"/>
    <mergeCell ref="A29:C29"/>
    <mergeCell ref="A30:C30"/>
    <mergeCell ref="A31:C31"/>
    <mergeCell ref="A45:H45"/>
    <mergeCell ref="A51:H51"/>
    <mergeCell ref="A54:H54"/>
    <mergeCell ref="A62:H62"/>
    <mergeCell ref="A57:C57"/>
    <mergeCell ref="A56:C56"/>
    <mergeCell ref="A55:C55"/>
    <mergeCell ref="A52:C52"/>
    <mergeCell ref="A49:C49"/>
    <mergeCell ref="A64:C64"/>
    <mergeCell ref="A373:C373"/>
    <mergeCell ref="A374:C374"/>
    <mergeCell ref="A371:C371"/>
    <mergeCell ref="A372:C372"/>
    <mergeCell ref="A370:C370"/>
    <mergeCell ref="A368:C368"/>
    <mergeCell ref="F8:F9"/>
    <mergeCell ref="A10:H10"/>
    <mergeCell ref="A13:H13"/>
    <mergeCell ref="A16:H16"/>
    <mergeCell ref="A23:H23"/>
    <mergeCell ref="A40:H40"/>
    <mergeCell ref="A48:H48"/>
    <mergeCell ref="A11:C11"/>
    <mergeCell ref="A8:C9"/>
    <mergeCell ref="D8:D9"/>
    <mergeCell ref="E8:E9"/>
    <mergeCell ref="G8:G9"/>
    <mergeCell ref="H8:H9"/>
    <mergeCell ref="A46:C46"/>
    <mergeCell ref="A38:C38"/>
    <mergeCell ref="A41:C41"/>
    <mergeCell ref="A42:C42"/>
    <mergeCell ref="A43:C43"/>
  </mergeCells>
  <phoneticPr fontId="3" type="noConversion"/>
  <printOptions horizontalCentered="1"/>
  <pageMargins left="0.70866141732283472" right="0.70866141732283472" top="0.74803149606299213" bottom="0.74803149606299213" header="0.31496062992125984" footer="0.31496062992125984"/>
  <pageSetup paperSize="9"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8785" r:id="rId4">
          <objectPr defaultSize="0" autoPict="0" r:id="rId5">
            <anchor moveWithCells="1" sizeWithCells="1">
              <from>
                <xdr:col>0</xdr:col>
                <xdr:colOff>133350</xdr:colOff>
                <xdr:row>1</xdr:row>
                <xdr:rowOff>85725</xdr:rowOff>
              </from>
              <to>
                <xdr:col>2</xdr:col>
                <xdr:colOff>209550</xdr:colOff>
                <xdr:row>4</xdr:row>
                <xdr:rowOff>152400</xdr:rowOff>
              </to>
            </anchor>
          </objectPr>
        </oleObject>
      </mc:Choice>
      <mc:Fallback>
        <oleObject progId="MSPhotoEd.3" shapeId="1187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Relacion Obras</vt:lpstr>
      <vt:lpstr>ABR JUN 2023</vt:lpstr>
      <vt:lpstr>'ABR JUN 2023'!Área_de_impresión</vt:lpstr>
      <vt:lpstr>'Relacion Obras'!Área_de_impresión</vt:lpstr>
      <vt:lpstr>'ABR JUN 2023'!Títulos_a_imprimir</vt:lpstr>
      <vt:lpstr>'Relacion Obras'!Títulos_a_imprimir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Carmen Pm</dc:creator>
  <cp:lastModifiedBy>ADMIN</cp:lastModifiedBy>
  <cp:lastPrinted>2023-07-13T21:59:02Z</cp:lastPrinted>
  <dcterms:created xsi:type="dcterms:W3CDTF">2016-04-18T23:57:50Z</dcterms:created>
  <dcterms:modified xsi:type="dcterms:W3CDTF">2023-07-25T18:56:53Z</dcterms:modified>
</cp:coreProperties>
</file>