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Area" localSheetId="0">'F6a_EAEPED_COG'!$B$2:$I$174</definedName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<sst xmlns="http://schemas.openxmlformats.org/spreadsheetml/2006/main" count="162" uniqueCount="89">
  <si>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</si>
  <si>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</si>
  <si>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</si>
  <si>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</si>
  <si>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</si>
  <si>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</si>
  <si>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</si>
  <si>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</si>
  <si>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</si>
  <si>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</si>
  <si>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</si>
  <si>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</si>
  <si>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</si>
  <si>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</si>
  <si>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</si>
  <si>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</si>
  <si>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</si>
  <si>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</si>
  <si>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</si>
  <si>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</si>
  <si>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</si>
  <si>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</si>
  <si>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</si>
  <si>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</si>
  <si>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</si>
  <si>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</si>
  <si>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</si>
  <si>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</si>
  <si>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</si>
  <si>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</si>
  <si>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</si>
  <si>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</si>
  <si>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</si>
  <si>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</si>
  <si>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</si>
  <si>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</si>
  <si>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</si>
  <si>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</si>
  <si>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</si>
  <si>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</si>
  <si>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</si>
  <si>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</si>
  <si>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</si>
  <si>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</si>
  <si>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</si>
  <si>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</si>
  <si>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</si>
  <si>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</si>
  <si>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</si>
  <si>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</si>
  <si>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</si>
  <si>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</si>
  <si>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</si>
  <si>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</si>
  <si>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</si>
  <si>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</si>
  <si>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</si>
  <si>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</si>
  <si>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</si>
  <si>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</si>
  <si>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</si>
  <si>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</si>
  <si>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</si>
  <si>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</si>
  <si>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</si>
  <si>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</si>
  <si>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</si>
  <si>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</si>
  <si>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</si>
  <si>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</si>
  <si>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</si>
  <si>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</si>
  <si>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</si>
  <si>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</si>
  <si>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</si>
  <si>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</si>
  <si>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</si>
  <si>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</si>
  <si>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</si>
  <si>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</si>
  <si>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</si>
  <si>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</si>
  <si>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</si>
  <si>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</si>
  <si>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</si>
  <si>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</si>
  <si>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</si>
  <si>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Municipal de Agua Potable y Alcantarillado de Carmen (a)</t>
  </si>
  <si>
    <t>Del 1 de Enero al 31 de Marzo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</si>
</sst>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161</xdr:row>
      <xdr:rowOff>0</xdr:rowOff>
    </xdr:from>
    <xdr:to>
      <xdr:col>3</xdr:col>
      <xdr:colOff>638175</xdr:colOff>
      <xdr:row>167</xdr:row>
      <xdr:rowOff>104775</xdr:rowOff>
    </xdr:to>
    <xdr:sp>
      <xdr:nvSpPr>
        <xdr:cNvPr id="1" name="8 CuadroTexto"/>
        <xdr:cNvSpPr txBox="1">
          <a:spLocks noChangeArrowheads="1"/>
        </xdr:cNvSpPr>
      </xdr:nvSpPr>
      <xdr:spPr>
        <a:xfrm>
          <a:off x="1771650" y="26660475"/>
          <a:ext cx="2933700" cy="1247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4</xdr:col>
      <xdr:colOff>9525</xdr:colOff>
      <xdr:row>161</xdr:row>
      <xdr:rowOff>0</xdr:rowOff>
    </xdr:from>
    <xdr:to>
      <xdr:col>7</xdr:col>
      <xdr:colOff>209550</xdr:colOff>
      <xdr:row>167</xdr:row>
      <xdr:rowOff>152400</xdr:rowOff>
    </xdr:to>
    <xdr:sp>
      <xdr:nvSpPr>
        <xdr:cNvPr id="2" name="9 CuadroTexto"/>
        <xdr:cNvSpPr txBox="1">
          <a:spLocks noChangeArrowheads="1"/>
        </xdr:cNvSpPr>
      </xdr:nvSpPr>
      <xdr:spPr>
        <a:xfrm>
          <a:off x="5143500" y="26660475"/>
          <a:ext cx="3257550" cy="1295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CPA. TILA DEL CARMEN GOMEZ SAENZ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4</xdr:col>
      <xdr:colOff>57150</xdr:colOff>
      <xdr:row>168</xdr:row>
      <xdr:rowOff>47625</xdr:rowOff>
    </xdr:from>
    <xdr:to>
      <xdr:col>7</xdr:col>
      <xdr:colOff>209550</xdr:colOff>
      <xdr:row>175</xdr:row>
      <xdr:rowOff>123825</xdr:rowOff>
    </xdr:to>
    <xdr:sp>
      <xdr:nvSpPr>
        <xdr:cNvPr id="3" name="10 CuadroTexto"/>
        <xdr:cNvSpPr txBox="1">
          <a:spLocks noChangeArrowheads="1"/>
        </xdr:cNvSpPr>
      </xdr:nvSpPr>
      <xdr:spPr>
        <a:xfrm>
          <a:off x="5191125" y="28041600"/>
          <a:ext cx="3209925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JOSE SALVADOR GOMEZ HERNANDEZ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2</xdr:col>
      <xdr:colOff>733425</xdr:colOff>
      <xdr:row>168</xdr:row>
      <xdr:rowOff>38100</xdr:rowOff>
    </xdr:from>
    <xdr:to>
      <xdr:col>3</xdr:col>
      <xdr:colOff>676275</xdr:colOff>
      <xdr:row>175</xdr:row>
      <xdr:rowOff>76200</xdr:rowOff>
    </xdr:to>
    <xdr:sp>
      <xdr:nvSpPr>
        <xdr:cNvPr id="4" name="11 CuadroTexto"/>
        <xdr:cNvSpPr txBox="1">
          <a:spLocks noChangeArrowheads="1"/>
        </xdr:cNvSpPr>
      </xdr:nvSpPr>
      <xdr:spPr>
        <a:xfrm>
          <a:off x="1733550" y="28032075"/>
          <a:ext cx="3009900" cy="1371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JORGE JIMENEZ DOMINGUEZ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61"/>
  <sheetViews>
    <sheetView tabSelected="1" view="pageBreakPreview" zoomScaleSheetLayoutView="100" zoomScalePageLayoutView="0" workbookViewId="0" topLeftCell="A1">
      <pane ySplit="9" topLeftCell="A150" activePane="bottomLeft" state="frozen"/>
      <selection pane="topLeft" activeCell="A1" sqref="A1"/>
      <selection pane="bottomLeft" activeCell="I168" sqref="I168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136077419.3</v>
      </c>
      <c r="E10" s="14">
        <f t="shared" si="0"/>
        <v>-129999.99999999953</v>
      </c>
      <c r="F10" s="14">
        <f t="shared" si="0"/>
        <v>135947419.3</v>
      </c>
      <c r="G10" s="14">
        <f t="shared" si="0"/>
        <v>34817625.55</v>
      </c>
      <c r="H10" s="14">
        <f t="shared" si="0"/>
        <v>28496142.459999997</v>
      </c>
      <c r="I10" s="14">
        <f t="shared" si="0"/>
        <v>101129793.74999999</v>
      </c>
    </row>
    <row r="11" spans="2:9" ht="12.75">
      <c r="B11" s="3" t="s">
        <v>12</v>
      </c>
      <c r="C11" s="9"/>
      <c r="D11" s="15">
        <f aca="true" t="shared" si="1" ref="D11:I11">SUM(D12:D18)</f>
        <v>67731041.91</v>
      </c>
      <c r="E11" s="15">
        <f t="shared" si="1"/>
        <v>157787.26</v>
      </c>
      <c r="F11" s="15">
        <f t="shared" si="1"/>
        <v>67888829.17</v>
      </c>
      <c r="G11" s="15">
        <f t="shared" si="1"/>
        <v>17111714.29</v>
      </c>
      <c r="H11" s="15">
        <f t="shared" si="1"/>
        <v>14565127.17</v>
      </c>
      <c r="I11" s="15">
        <f t="shared" si="1"/>
        <v>50777114.87999999</v>
      </c>
    </row>
    <row r="12" spans="2:9" ht="12.75">
      <c r="B12" s="13" t="s">
        <v>13</v>
      </c>
      <c r="C12" s="11"/>
      <c r="D12" s="15">
        <v>19261872.15</v>
      </c>
      <c r="E12" s="16">
        <v>0</v>
      </c>
      <c r="F12" s="16">
        <f>D12+E12</f>
        <v>19261872.15</v>
      </c>
      <c r="G12" s="16">
        <v>4747861.05</v>
      </c>
      <c r="H12" s="16">
        <v>4747861.05</v>
      </c>
      <c r="I12" s="16">
        <f>F12-G12</f>
        <v>14514011.099999998</v>
      </c>
    </row>
    <row r="13" spans="2:9" ht="12.75">
      <c r="B13" s="13" t="s">
        <v>14</v>
      </c>
      <c r="C13" s="11"/>
      <c r="D13" s="15"/>
      <c r="E13" s="16"/>
      <c r="F13" s="16">
        <f aca="true" t="shared" si="2" ref="F13:F18">D13+E13</f>
        <v>0</v>
      </c>
      <c r="G13" s="16"/>
      <c r="H13" s="16"/>
      <c r="I13" s="16">
        <f aca="true" t="shared" si="3" ref="I13:I18">F13-G13</f>
        <v>0</v>
      </c>
    </row>
    <row r="14" spans="2:9" ht="12.75">
      <c r="B14" s="13" t="s">
        <v>15</v>
      </c>
      <c r="C14" s="11"/>
      <c r="D14" s="15">
        <v>33392309.86</v>
      </c>
      <c r="E14" s="16">
        <v>179134.36</v>
      </c>
      <c r="F14" s="16">
        <f t="shared" si="2"/>
        <v>33571444.22</v>
      </c>
      <c r="G14" s="16">
        <v>8451562.58</v>
      </c>
      <c r="H14" s="16">
        <v>7161753.12</v>
      </c>
      <c r="I14" s="16">
        <f t="shared" si="3"/>
        <v>25119881.64</v>
      </c>
    </row>
    <row r="15" spans="2:9" ht="12.75">
      <c r="B15" s="13" t="s">
        <v>16</v>
      </c>
      <c r="C15" s="11"/>
      <c r="D15" s="15">
        <v>5173239.36</v>
      </c>
      <c r="E15" s="16">
        <v>0</v>
      </c>
      <c r="F15" s="16">
        <f t="shared" si="2"/>
        <v>5173239.36</v>
      </c>
      <c r="G15" s="16">
        <v>964658.07</v>
      </c>
      <c r="H15" s="16">
        <v>713964.41</v>
      </c>
      <c r="I15" s="16">
        <f t="shared" si="3"/>
        <v>4208581.29</v>
      </c>
    </row>
    <row r="16" spans="2:9" ht="12.75">
      <c r="B16" s="13" t="s">
        <v>17</v>
      </c>
      <c r="C16" s="11"/>
      <c r="D16" s="15">
        <v>7878336.14</v>
      </c>
      <c r="E16" s="16">
        <v>677652.9</v>
      </c>
      <c r="F16" s="16">
        <f t="shared" si="2"/>
        <v>8555989.04</v>
      </c>
      <c r="G16" s="16">
        <v>2947632.59</v>
      </c>
      <c r="H16" s="16">
        <v>1941548.59</v>
      </c>
      <c r="I16" s="16">
        <f t="shared" si="3"/>
        <v>5608356.449999999</v>
      </c>
    </row>
    <row r="17" spans="2:9" ht="12.75">
      <c r="B17" s="13" t="s">
        <v>18</v>
      </c>
      <c r="C17" s="11"/>
      <c r="D17" s="15">
        <v>2025284.4</v>
      </c>
      <c r="E17" s="16">
        <v>-699000</v>
      </c>
      <c r="F17" s="16">
        <f t="shared" si="2"/>
        <v>1326284.4</v>
      </c>
      <c r="G17" s="16">
        <v>0</v>
      </c>
      <c r="H17" s="16">
        <v>0</v>
      </c>
      <c r="I17" s="16">
        <f t="shared" si="3"/>
        <v>1326284.4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12249754.959999999</v>
      </c>
      <c r="E19" s="15">
        <f t="shared" si="4"/>
        <v>-64588.530000000006</v>
      </c>
      <c r="F19" s="15">
        <f t="shared" si="4"/>
        <v>12185166.43</v>
      </c>
      <c r="G19" s="15">
        <f t="shared" si="4"/>
        <v>1919579.6</v>
      </c>
      <c r="H19" s="15">
        <f t="shared" si="4"/>
        <v>368873.83999999997</v>
      </c>
      <c r="I19" s="15">
        <f t="shared" si="4"/>
        <v>10265586.83</v>
      </c>
    </row>
    <row r="20" spans="2:9" ht="12.75">
      <c r="B20" s="13" t="s">
        <v>21</v>
      </c>
      <c r="C20" s="11"/>
      <c r="D20" s="15">
        <v>815188.26</v>
      </c>
      <c r="E20" s="16">
        <v>203426.93</v>
      </c>
      <c r="F20" s="15">
        <f aca="true" t="shared" si="5" ref="F20:F28">D20+E20</f>
        <v>1018615.19</v>
      </c>
      <c r="G20" s="16">
        <v>410302.53</v>
      </c>
      <c r="H20" s="16">
        <v>112276.15</v>
      </c>
      <c r="I20" s="16">
        <f>F20-G20</f>
        <v>608312.6599999999</v>
      </c>
    </row>
    <row r="21" spans="2:9" ht="12.75">
      <c r="B21" s="13" t="s">
        <v>22</v>
      </c>
      <c r="C21" s="11"/>
      <c r="D21" s="15">
        <v>12565.32</v>
      </c>
      <c r="E21" s="16">
        <v>16419.9</v>
      </c>
      <c r="F21" s="15">
        <f t="shared" si="5"/>
        <v>28985.22</v>
      </c>
      <c r="G21" s="16">
        <v>8375.27</v>
      </c>
      <c r="H21" s="16">
        <v>8375.27</v>
      </c>
      <c r="I21" s="16">
        <f aca="true" t="shared" si="6" ref="I21:I83">F21-G21</f>
        <v>20609.95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2452950.67</v>
      </c>
      <c r="E23" s="16">
        <v>-43670.62</v>
      </c>
      <c r="F23" s="15">
        <f t="shared" si="5"/>
        <v>2409280.05</v>
      </c>
      <c r="G23" s="16">
        <v>413923.69</v>
      </c>
      <c r="H23" s="16">
        <v>72656.8</v>
      </c>
      <c r="I23" s="16">
        <f t="shared" si="6"/>
        <v>1995356.3599999999</v>
      </c>
    </row>
    <row r="24" spans="2:9" ht="12.75">
      <c r="B24" s="13" t="s">
        <v>25</v>
      </c>
      <c r="C24" s="11"/>
      <c r="D24" s="15">
        <v>5720183.08</v>
      </c>
      <c r="E24" s="16">
        <v>-341737.56</v>
      </c>
      <c r="F24" s="15">
        <f t="shared" si="5"/>
        <v>5378445.5200000005</v>
      </c>
      <c r="G24" s="16">
        <v>120602.73</v>
      </c>
      <c r="H24" s="16">
        <v>35985.83</v>
      </c>
      <c r="I24" s="16">
        <f t="shared" si="6"/>
        <v>5257842.79</v>
      </c>
    </row>
    <row r="25" spans="2:9" ht="12.75">
      <c r="B25" s="13" t="s">
        <v>26</v>
      </c>
      <c r="C25" s="11"/>
      <c r="D25" s="15">
        <v>2322498.76</v>
      </c>
      <c r="E25" s="16">
        <v>87405.92</v>
      </c>
      <c r="F25" s="15">
        <f t="shared" si="5"/>
        <v>2409904.6799999997</v>
      </c>
      <c r="G25" s="16">
        <v>797761.98</v>
      </c>
      <c r="H25" s="16">
        <v>75174</v>
      </c>
      <c r="I25" s="16">
        <f t="shared" si="6"/>
        <v>1612142.6999999997</v>
      </c>
    </row>
    <row r="26" spans="2:9" ht="12.75">
      <c r="B26" s="13" t="s">
        <v>27</v>
      </c>
      <c r="C26" s="11"/>
      <c r="D26" s="15">
        <v>117427.59</v>
      </c>
      <c r="E26" s="16">
        <v>-15495</v>
      </c>
      <c r="F26" s="15">
        <f t="shared" si="5"/>
        <v>101932.59</v>
      </c>
      <c r="G26" s="16">
        <v>7565.12</v>
      </c>
      <c r="H26" s="16">
        <v>3.42</v>
      </c>
      <c r="I26" s="16">
        <f t="shared" si="6"/>
        <v>94367.47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808941.28</v>
      </c>
      <c r="E28" s="16">
        <v>29061.9</v>
      </c>
      <c r="F28" s="15">
        <f t="shared" si="5"/>
        <v>838003.18</v>
      </c>
      <c r="G28" s="16">
        <v>161048.28</v>
      </c>
      <c r="H28" s="16">
        <v>64402.37</v>
      </c>
      <c r="I28" s="16">
        <f t="shared" si="6"/>
        <v>676954.9</v>
      </c>
    </row>
    <row r="29" spans="2:9" ht="12.75">
      <c r="B29" s="3" t="s">
        <v>30</v>
      </c>
      <c r="C29" s="9"/>
      <c r="D29" s="15">
        <f aca="true" t="shared" si="7" ref="D29:I29">SUM(D30:D38)</f>
        <v>47373170.910000004</v>
      </c>
      <c r="E29" s="15">
        <f t="shared" si="7"/>
        <v>-3220356.7299999995</v>
      </c>
      <c r="F29" s="15">
        <f t="shared" si="7"/>
        <v>44152814.18000001</v>
      </c>
      <c r="G29" s="15">
        <f t="shared" si="7"/>
        <v>8548007.29</v>
      </c>
      <c r="H29" s="15">
        <f t="shared" si="7"/>
        <v>6523405.1899999995</v>
      </c>
      <c r="I29" s="15">
        <f t="shared" si="7"/>
        <v>35604806.89</v>
      </c>
    </row>
    <row r="30" spans="2:9" ht="12.75">
      <c r="B30" s="13" t="s">
        <v>31</v>
      </c>
      <c r="C30" s="11"/>
      <c r="D30" s="15">
        <v>39287195.94</v>
      </c>
      <c r="E30" s="16">
        <v>-4032611.69</v>
      </c>
      <c r="F30" s="15">
        <f aca="true" t="shared" si="8" ref="F30:F38">D30+E30</f>
        <v>35254584.25</v>
      </c>
      <c r="G30" s="16">
        <v>5481627.72</v>
      </c>
      <c r="H30" s="16">
        <v>5446329.76</v>
      </c>
      <c r="I30" s="16">
        <f t="shared" si="6"/>
        <v>29772956.53</v>
      </c>
    </row>
    <row r="31" spans="2:9" ht="12.75">
      <c r="B31" s="13" t="s">
        <v>32</v>
      </c>
      <c r="C31" s="11"/>
      <c r="D31" s="15">
        <v>622290.38</v>
      </c>
      <c r="E31" s="16">
        <v>-30500</v>
      </c>
      <c r="F31" s="15">
        <f t="shared" si="8"/>
        <v>591790.38</v>
      </c>
      <c r="G31" s="16">
        <v>74988.68</v>
      </c>
      <c r="H31" s="16">
        <v>13950.54</v>
      </c>
      <c r="I31" s="16">
        <f t="shared" si="6"/>
        <v>516801.7</v>
      </c>
    </row>
    <row r="32" spans="2:9" ht="12.75">
      <c r="B32" s="13" t="s">
        <v>33</v>
      </c>
      <c r="C32" s="11"/>
      <c r="D32" s="15">
        <v>245339.55</v>
      </c>
      <c r="E32" s="16">
        <v>30859.66</v>
      </c>
      <c r="F32" s="15">
        <f t="shared" si="8"/>
        <v>276199.20999999996</v>
      </c>
      <c r="G32" s="16">
        <v>20025</v>
      </c>
      <c r="H32" s="16">
        <v>20025</v>
      </c>
      <c r="I32" s="16">
        <f t="shared" si="6"/>
        <v>256174.20999999996</v>
      </c>
    </row>
    <row r="33" spans="2:9" ht="12.75">
      <c r="B33" s="13" t="s">
        <v>34</v>
      </c>
      <c r="C33" s="11"/>
      <c r="D33" s="15">
        <v>592277.54</v>
      </c>
      <c r="E33" s="16">
        <v>71435.1</v>
      </c>
      <c r="F33" s="15">
        <f t="shared" si="8"/>
        <v>663712.64</v>
      </c>
      <c r="G33" s="16">
        <v>209408.2</v>
      </c>
      <c r="H33" s="16">
        <v>209408.2</v>
      </c>
      <c r="I33" s="16">
        <f t="shared" si="6"/>
        <v>454304.44</v>
      </c>
    </row>
    <row r="34" spans="2:9" ht="12.75">
      <c r="B34" s="13" t="s">
        <v>35</v>
      </c>
      <c r="C34" s="11"/>
      <c r="D34" s="15">
        <v>3240277.31</v>
      </c>
      <c r="E34" s="16">
        <v>-231522.01</v>
      </c>
      <c r="F34" s="15">
        <f t="shared" si="8"/>
        <v>3008755.3</v>
      </c>
      <c r="G34" s="16">
        <v>577434.25</v>
      </c>
      <c r="H34" s="16">
        <v>218334.25</v>
      </c>
      <c r="I34" s="16">
        <f t="shared" si="6"/>
        <v>2431321.05</v>
      </c>
    </row>
    <row r="35" spans="2:9" ht="12.75">
      <c r="B35" s="13" t="s">
        <v>36</v>
      </c>
      <c r="C35" s="11"/>
      <c r="D35" s="15">
        <v>50410.38</v>
      </c>
      <c r="E35" s="16">
        <v>15000</v>
      </c>
      <c r="F35" s="15">
        <f t="shared" si="8"/>
        <v>65410.38</v>
      </c>
      <c r="G35" s="16">
        <v>0</v>
      </c>
      <c r="H35" s="16">
        <v>0</v>
      </c>
      <c r="I35" s="16">
        <f t="shared" si="6"/>
        <v>65410.38</v>
      </c>
    </row>
    <row r="36" spans="2:9" ht="12.75">
      <c r="B36" s="13" t="s">
        <v>37</v>
      </c>
      <c r="C36" s="11"/>
      <c r="D36" s="15">
        <v>153518.06</v>
      </c>
      <c r="E36" s="16">
        <v>16742.15</v>
      </c>
      <c r="F36" s="15">
        <f t="shared" si="8"/>
        <v>170260.21</v>
      </c>
      <c r="G36" s="16">
        <v>62560.96</v>
      </c>
      <c r="H36" s="16">
        <v>62560.96</v>
      </c>
      <c r="I36" s="16">
        <f t="shared" si="6"/>
        <v>107699.25</v>
      </c>
    </row>
    <row r="37" spans="2:9" ht="12.75">
      <c r="B37" s="13" t="s">
        <v>38</v>
      </c>
      <c r="C37" s="11"/>
      <c r="D37" s="15">
        <v>34482.76</v>
      </c>
      <c r="E37" s="16">
        <v>-3612.76</v>
      </c>
      <c r="F37" s="15">
        <f t="shared" si="8"/>
        <v>30870</v>
      </c>
      <c r="G37" s="16">
        <v>0</v>
      </c>
      <c r="H37" s="16">
        <v>0</v>
      </c>
      <c r="I37" s="16">
        <f t="shared" si="6"/>
        <v>30870</v>
      </c>
    </row>
    <row r="38" spans="2:9" ht="12.75">
      <c r="B38" s="13" t="s">
        <v>39</v>
      </c>
      <c r="C38" s="11"/>
      <c r="D38" s="15">
        <v>3147378.99</v>
      </c>
      <c r="E38" s="16">
        <v>943852.82</v>
      </c>
      <c r="F38" s="15">
        <f t="shared" si="8"/>
        <v>4091231.81</v>
      </c>
      <c r="G38" s="16">
        <v>2121962.48</v>
      </c>
      <c r="H38" s="16">
        <v>552796.48</v>
      </c>
      <c r="I38" s="16">
        <f t="shared" si="6"/>
        <v>1969269.33</v>
      </c>
    </row>
    <row r="39" spans="2:9" ht="25.5" customHeight="1">
      <c r="B39" s="26" t="s">
        <v>40</v>
      </c>
      <c r="C39" s="27"/>
      <c r="D39" s="15">
        <f aca="true" t="shared" si="9" ref="D39:I39">SUM(D40:D48)</f>
        <v>3155983.5</v>
      </c>
      <c r="E39" s="15">
        <f t="shared" si="9"/>
        <v>100</v>
      </c>
      <c r="F39" s="15">
        <f>SUM(F40:F48)</f>
        <v>3156083.5</v>
      </c>
      <c r="G39" s="15">
        <f t="shared" si="9"/>
        <v>791440.48</v>
      </c>
      <c r="H39" s="15">
        <f t="shared" si="9"/>
        <v>703435.45</v>
      </c>
      <c r="I39" s="15">
        <f t="shared" si="9"/>
        <v>2364643.02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12600</v>
      </c>
      <c r="E43" s="16">
        <v>0</v>
      </c>
      <c r="F43" s="15">
        <f t="shared" si="10"/>
        <v>12600</v>
      </c>
      <c r="G43" s="16">
        <v>0</v>
      </c>
      <c r="H43" s="16">
        <v>0</v>
      </c>
      <c r="I43" s="16">
        <f t="shared" si="6"/>
        <v>12600</v>
      </c>
    </row>
    <row r="44" spans="2:9" ht="12.75">
      <c r="B44" s="13" t="s">
        <v>45</v>
      </c>
      <c r="C44" s="11"/>
      <c r="D44" s="15">
        <v>3142383.5</v>
      </c>
      <c r="E44" s="16">
        <v>0</v>
      </c>
      <c r="F44" s="15">
        <f t="shared" si="10"/>
        <v>3142383.5</v>
      </c>
      <c r="G44" s="16">
        <v>791380.48</v>
      </c>
      <c r="H44" s="16">
        <v>703375.45</v>
      </c>
      <c r="I44" s="16">
        <f t="shared" si="6"/>
        <v>2351003.02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>
        <v>1000</v>
      </c>
      <c r="E47" s="16">
        <v>100</v>
      </c>
      <c r="F47" s="15">
        <f t="shared" si="10"/>
        <v>1100</v>
      </c>
      <c r="G47" s="16">
        <v>60</v>
      </c>
      <c r="H47" s="16">
        <v>60</v>
      </c>
      <c r="I47" s="16">
        <f t="shared" si="6"/>
        <v>1040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2165532.54</v>
      </c>
      <c r="E49" s="15">
        <f t="shared" si="11"/>
        <v>-2942</v>
      </c>
      <c r="F49" s="15">
        <f t="shared" si="11"/>
        <v>2162590.54</v>
      </c>
      <c r="G49" s="15">
        <f t="shared" si="11"/>
        <v>163083.08</v>
      </c>
      <c r="H49" s="15">
        <f t="shared" si="11"/>
        <v>51500</v>
      </c>
      <c r="I49" s="15">
        <f t="shared" si="11"/>
        <v>1999507.46</v>
      </c>
    </row>
    <row r="50" spans="2:9" ht="12.75">
      <c r="B50" s="13" t="s">
        <v>51</v>
      </c>
      <c r="C50" s="11"/>
      <c r="D50" s="15">
        <v>263500.07</v>
      </c>
      <c r="E50" s="16">
        <v>-4000</v>
      </c>
      <c r="F50" s="15">
        <f t="shared" si="10"/>
        <v>259500.07</v>
      </c>
      <c r="G50" s="16">
        <v>0</v>
      </c>
      <c r="H50" s="16">
        <v>0</v>
      </c>
      <c r="I50" s="16">
        <f t="shared" si="6"/>
        <v>259500.07</v>
      </c>
    </row>
    <row r="51" spans="2:9" ht="12.75">
      <c r="B51" s="13" t="s">
        <v>52</v>
      </c>
      <c r="C51" s="11"/>
      <c r="D51" s="15">
        <v>0</v>
      </c>
      <c r="E51" s="16">
        <v>10000</v>
      </c>
      <c r="F51" s="15">
        <f t="shared" si="10"/>
        <v>10000</v>
      </c>
      <c r="G51" s="16">
        <v>0</v>
      </c>
      <c r="H51" s="16">
        <v>0</v>
      </c>
      <c r="I51" s="16">
        <f t="shared" si="6"/>
        <v>10000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394815.38</v>
      </c>
      <c r="E53" s="16">
        <v>0</v>
      </c>
      <c r="F53" s="15">
        <f t="shared" si="10"/>
        <v>394815.38</v>
      </c>
      <c r="G53" s="16">
        <v>0</v>
      </c>
      <c r="H53" s="16">
        <v>0</v>
      </c>
      <c r="I53" s="16">
        <f t="shared" si="6"/>
        <v>394815.38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1507217.09</v>
      </c>
      <c r="E55" s="16">
        <v>-8942</v>
      </c>
      <c r="F55" s="15">
        <f t="shared" si="10"/>
        <v>1498275.09</v>
      </c>
      <c r="G55" s="16">
        <v>163083.08</v>
      </c>
      <c r="H55" s="16">
        <v>51500</v>
      </c>
      <c r="I55" s="16">
        <f t="shared" si="6"/>
        <v>1335192.01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3401935.48</v>
      </c>
      <c r="E76" s="15">
        <f>SUM(E77:E83)</f>
        <v>3000000</v>
      </c>
      <c r="F76" s="15">
        <f>SUM(F77:F83)</f>
        <v>6401935.48</v>
      </c>
      <c r="G76" s="15">
        <f>SUM(G77:G83)</f>
        <v>6283800.81</v>
      </c>
      <c r="H76" s="15">
        <f>SUM(H77:H83)</f>
        <v>6283800.81</v>
      </c>
      <c r="I76" s="16">
        <f t="shared" si="6"/>
        <v>118134.67000000086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3401935.48</v>
      </c>
      <c r="E83" s="16">
        <v>3000000</v>
      </c>
      <c r="F83" s="15">
        <f t="shared" si="10"/>
        <v>6401935.48</v>
      </c>
      <c r="G83" s="16">
        <v>6283800.81</v>
      </c>
      <c r="H83" s="16">
        <v>6283800.81</v>
      </c>
      <c r="I83" s="16">
        <f t="shared" si="6"/>
        <v>118134.67000000086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130000</v>
      </c>
      <c r="F85" s="21">
        <f t="shared" si="12"/>
        <v>130000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130000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39000</v>
      </c>
      <c r="F94" s="15">
        <f>SUM(F95:F103)</f>
        <v>39000</v>
      </c>
      <c r="G94" s="15">
        <f>SUM(G95:G103)</f>
        <v>0</v>
      </c>
      <c r="H94" s="15">
        <f>SUM(H95:H103)</f>
        <v>0</v>
      </c>
      <c r="I94" s="16">
        <f t="shared" si="13"/>
        <v>39000</v>
      </c>
    </row>
    <row r="95" spans="2:9" ht="12.75">
      <c r="B95" s="13" t="s">
        <v>21</v>
      </c>
      <c r="C95" s="11"/>
      <c r="D95" s="15">
        <v>0</v>
      </c>
      <c r="E95" s="16">
        <v>39000</v>
      </c>
      <c r="F95" s="15">
        <f t="shared" si="14"/>
        <v>39000</v>
      </c>
      <c r="G95" s="16">
        <v>0</v>
      </c>
      <c r="H95" s="16">
        <v>0</v>
      </c>
      <c r="I95" s="16">
        <f t="shared" si="13"/>
        <v>39000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81000</v>
      </c>
      <c r="F104" s="15">
        <f>SUM(F105:F113)</f>
        <v>81000</v>
      </c>
      <c r="G104" s="15">
        <f>SUM(G105:G113)</f>
        <v>0</v>
      </c>
      <c r="H104" s="15">
        <f>SUM(H105:H113)</f>
        <v>0</v>
      </c>
      <c r="I104" s="16">
        <f t="shared" si="13"/>
        <v>81000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>
        <v>0</v>
      </c>
      <c r="E107" s="16">
        <v>35000</v>
      </c>
      <c r="F107" s="16">
        <f t="shared" si="15"/>
        <v>35000</v>
      </c>
      <c r="G107" s="16">
        <v>0</v>
      </c>
      <c r="H107" s="16">
        <v>0</v>
      </c>
      <c r="I107" s="16">
        <f t="shared" si="13"/>
        <v>35000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>
        <v>0</v>
      </c>
      <c r="E110" s="16">
        <v>15000</v>
      </c>
      <c r="F110" s="16">
        <f t="shared" si="15"/>
        <v>15000</v>
      </c>
      <c r="G110" s="16">
        <v>0</v>
      </c>
      <c r="H110" s="16">
        <v>0</v>
      </c>
      <c r="I110" s="16">
        <f t="shared" si="13"/>
        <v>15000</v>
      </c>
    </row>
    <row r="111" spans="2:9" ht="12.75">
      <c r="B111" s="13" t="s">
        <v>37</v>
      </c>
      <c r="C111" s="11"/>
      <c r="D111" s="15">
        <v>0</v>
      </c>
      <c r="E111" s="16">
        <v>130</v>
      </c>
      <c r="F111" s="16">
        <f t="shared" si="15"/>
        <v>130</v>
      </c>
      <c r="G111" s="16">
        <v>0</v>
      </c>
      <c r="H111" s="16">
        <v>0</v>
      </c>
      <c r="I111" s="16">
        <f t="shared" si="13"/>
        <v>130</v>
      </c>
    </row>
    <row r="112" spans="2:9" ht="12.75">
      <c r="B112" s="13" t="s">
        <v>38</v>
      </c>
      <c r="C112" s="11"/>
      <c r="D112" s="15">
        <v>0</v>
      </c>
      <c r="E112" s="16">
        <v>30870</v>
      </c>
      <c r="F112" s="16">
        <f t="shared" si="15"/>
        <v>30870</v>
      </c>
      <c r="G112" s="16">
        <v>0</v>
      </c>
      <c r="H112" s="16">
        <v>0</v>
      </c>
      <c r="I112" s="16">
        <f t="shared" si="13"/>
        <v>30870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10000</v>
      </c>
      <c r="F124" s="15">
        <f>SUM(F125:F133)</f>
        <v>10000</v>
      </c>
      <c r="G124" s="15">
        <f>SUM(G125:G133)</f>
        <v>0</v>
      </c>
      <c r="H124" s="15">
        <f>SUM(H125:H133)</f>
        <v>0</v>
      </c>
      <c r="I124" s="16">
        <f t="shared" si="13"/>
        <v>10000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>
        <v>0</v>
      </c>
      <c r="E126" s="16">
        <v>10000</v>
      </c>
      <c r="F126" s="16">
        <f aca="true" t="shared" si="17" ref="F126:F133">D126+E126</f>
        <v>10000</v>
      </c>
      <c r="G126" s="16">
        <v>0</v>
      </c>
      <c r="H126" s="16">
        <v>0</v>
      </c>
      <c r="I126" s="16">
        <f t="shared" si="13"/>
        <v>10000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136077419.3</v>
      </c>
      <c r="E160" s="14">
        <f t="shared" si="21"/>
        <v>4.656612873077393E-10</v>
      </c>
      <c r="F160" s="14">
        <f t="shared" si="21"/>
        <v>136077419.3</v>
      </c>
      <c r="G160" s="14">
        <f t="shared" si="21"/>
        <v>34817625.55</v>
      </c>
      <c r="H160" s="14">
        <f t="shared" si="21"/>
        <v>28496142.459999997</v>
      </c>
      <c r="I160" s="14">
        <f t="shared" si="21"/>
        <v>101259793.74999999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55" r:id="rId2"/>
  <rowBreaks count="2" manualBreakCount="2">
    <brk id="84" max="255" man="1"/>
    <brk id="174" min="1" max="8" man="1"/>
  </rowBreaks>
  <ignoredErrors>
    <ignoredError sqref="I1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smapa</cp:lastModifiedBy>
  <cp:lastPrinted>2016-12-20T19:53:14Z</cp:lastPrinted>
  <dcterms:created xsi:type="dcterms:W3CDTF">2016-10-11T20:25:15Z</dcterms:created>
  <dcterms:modified xsi:type="dcterms:W3CDTF">2023-04-28T23:20:09Z</dcterms:modified>
  <cp:category/>
  <cp:version/>
  <cp:contentType/>
  <cp:contentStatus/>
</cp:coreProperties>
</file>