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Area" localSheetId="0">'F6a_EAEPED_COG'!$B$2:$I$174</definedName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<sst xmlns="http://schemas.openxmlformats.org/spreadsheetml/2006/main" count="162" uniqueCount="89">
  <si>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</si>
  <si>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</si>
  <si>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</si>
  <si>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</si>
  <si>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</si>
  <si>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</si>
  <si>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</si>
  <si>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</si>
  <si>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</si>
  <si>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</si>
  <si>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</si>
  <si>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</si>
  <si>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</si>
  <si>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</si>
  <si>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</si>
  <si>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</si>
  <si>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</si>
  <si>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</si>
  <si>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</si>
  <si>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</si>
  <si>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</si>
  <si>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</si>
  <si>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</si>
  <si>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</si>
  <si>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</si>
  <si>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</si>
  <si>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</si>
  <si>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</si>
  <si>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</si>
  <si>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</si>
  <si>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</si>
  <si>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</si>
  <si>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</si>
  <si>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</si>
  <si>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</si>
  <si>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</si>
  <si>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</si>
  <si>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</si>
  <si>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</si>
  <si>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</si>
  <si>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</si>
  <si>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</si>
  <si>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</si>
  <si>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</si>
  <si>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</si>
  <si>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</si>
  <si>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</si>
  <si>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</si>
  <si>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</si>
  <si>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</si>
  <si>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</si>
  <si>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</si>
  <si>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</si>
  <si>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</si>
  <si>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</si>
  <si>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</si>
  <si>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</si>
  <si>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</si>
  <si>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</si>
  <si>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</si>
  <si>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</si>
  <si>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</si>
  <si>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</si>
  <si>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</si>
  <si>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</si>
  <si>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</si>
  <si>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</si>
  <si>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</si>
  <si>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</si>
  <si>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</si>
  <si>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</si>
  <si>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</si>
  <si>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</si>
  <si>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</si>
  <si>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</si>
  <si>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</si>
  <si>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</si>
  <si>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</si>
  <si>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</si>
  <si>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</si>
  <si>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</si>
  <si>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</si>
  <si>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</si>
  <si>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</si>
  <si>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</si>
  <si>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</si>
  <si>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</si>
  <si>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Sistema Municipal de Agua Potable y Alcantarillado de Carmen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</si>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</sst>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771525</xdr:colOff>
      <xdr:row>161</xdr:row>
      <xdr:rowOff>0</xdr:rowOff>
    </xdr:from>
    <xdr:to>
      <xdr:col>3</xdr:col>
      <xdr:colOff>638175</xdr:colOff>
      <xdr:row>167</xdr:row>
      <xdr:rowOff>104775</xdr:rowOff>
    </xdr:to>
    <xdr:sp>
      <xdr:nvSpPr>
        <xdr:cNvPr id="1" name="8 CuadroTexto"/>
        <xdr:cNvSpPr txBox="1">
          <a:spLocks noChangeArrowheads="1"/>
        </xdr:cNvSpPr>
      </xdr:nvSpPr>
      <xdr:spPr>
        <a:xfrm>
          <a:off x="1771650" y="26660475"/>
          <a:ext cx="293370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CPA.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MARTHA PATRICIA BAQUEIRO JIMENEZ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DEPARTAMENTO DE CONTABILIDAD</a:t>
          </a:r>
        </a:p>
      </xdr:txBody>
    </xdr:sp>
    <xdr:clientData/>
  </xdr:twoCellAnchor>
  <xdr:twoCellAnchor>
    <xdr:from>
      <xdr:col>4</xdr:col>
      <xdr:colOff>9525</xdr:colOff>
      <xdr:row>161</xdr:row>
      <xdr:rowOff>0</xdr:rowOff>
    </xdr:from>
    <xdr:to>
      <xdr:col>7</xdr:col>
      <xdr:colOff>209550</xdr:colOff>
      <xdr:row>167</xdr:row>
      <xdr:rowOff>152400</xdr:rowOff>
    </xdr:to>
    <xdr:sp>
      <xdr:nvSpPr>
        <xdr:cNvPr id="2" name="9 CuadroTexto"/>
        <xdr:cNvSpPr txBox="1">
          <a:spLocks noChangeArrowheads="1"/>
        </xdr:cNvSpPr>
      </xdr:nvSpPr>
      <xdr:spPr>
        <a:xfrm>
          <a:off x="5143500" y="26660475"/>
          <a:ext cx="325755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REVISO: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CPA. TILA DEL CARMEN GOMEZ SAENZ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 LA COORDINACION DE ADMINISTRACION
Y FINANZAS</a:t>
          </a:r>
        </a:p>
      </xdr:txBody>
    </xdr:sp>
    <xdr:clientData/>
  </xdr:twoCellAnchor>
  <xdr:twoCellAnchor>
    <xdr:from>
      <xdr:col>4</xdr:col>
      <xdr:colOff>57150</xdr:colOff>
      <xdr:row>168</xdr:row>
      <xdr:rowOff>47625</xdr:rowOff>
    </xdr:from>
    <xdr:to>
      <xdr:col>7</xdr:col>
      <xdr:colOff>209550</xdr:colOff>
      <xdr:row>175</xdr:row>
      <xdr:rowOff>123825</xdr:rowOff>
    </xdr:to>
    <xdr:sp>
      <xdr:nvSpPr>
        <xdr:cNvPr id="3" name="10 CuadroTexto"/>
        <xdr:cNvSpPr txBox="1">
          <a:spLocks noChangeArrowheads="1"/>
        </xdr:cNvSpPr>
      </xdr:nvSpPr>
      <xdr:spPr>
        <a:xfrm>
          <a:off x="5191125" y="28041600"/>
          <a:ext cx="3209925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JOSE SALVADOR GOMEZ HERNANDEZ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2</xdr:col>
      <xdr:colOff>733425</xdr:colOff>
      <xdr:row>168</xdr:row>
      <xdr:rowOff>38100</xdr:rowOff>
    </xdr:from>
    <xdr:to>
      <xdr:col>3</xdr:col>
      <xdr:colOff>676275</xdr:colOff>
      <xdr:row>175</xdr:row>
      <xdr:rowOff>76200</xdr:rowOff>
    </xdr:to>
    <xdr:sp>
      <xdr:nvSpPr>
        <xdr:cNvPr id="4" name="11 CuadroTexto"/>
        <xdr:cNvSpPr txBox="1">
          <a:spLocks noChangeArrowheads="1"/>
        </xdr:cNvSpPr>
      </xdr:nvSpPr>
      <xdr:spPr>
        <a:xfrm>
          <a:off x="1733550" y="28032075"/>
          <a:ext cx="30099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VERIFICÓ: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LAE. JORGE JIMENEZ DOMINGUEZ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ORGANO INTERNO DE CONTROL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61"/>
  <sheetViews>
    <sheetView tabSelected="1" view="pageBreakPreview" zoomScaleSheetLayoutView="100" zoomScalePageLayoutView="0" workbookViewId="0" topLeftCell="A1">
      <pane ySplit="9" topLeftCell="A150" activePane="bottomLeft" state="frozen"/>
      <selection pane="topLeft" activeCell="A1" sqref="A1"/>
      <selection pane="bottomLeft" activeCell="I168" sqref="I168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139633403.52</v>
      </c>
      <c r="E10" s="14">
        <f t="shared" si="0"/>
        <v>-9.313225746154785E-10</v>
      </c>
      <c r="F10" s="14">
        <f t="shared" si="0"/>
        <v>139633403.51999998</v>
      </c>
      <c r="G10" s="14">
        <f t="shared" si="0"/>
        <v>120324174.96</v>
      </c>
      <c r="H10" s="14">
        <f t="shared" si="0"/>
        <v>112798943.31</v>
      </c>
      <c r="I10" s="14">
        <f t="shared" si="0"/>
        <v>19309228.559999995</v>
      </c>
    </row>
    <row r="11" spans="2:9" ht="12.75">
      <c r="B11" s="3" t="s">
        <v>12</v>
      </c>
      <c r="C11" s="9"/>
      <c r="D11" s="15">
        <f aca="true" t="shared" si="1" ref="D11:I11">SUM(D12:D18)</f>
        <v>65891091.33</v>
      </c>
      <c r="E11" s="15">
        <f t="shared" si="1"/>
        <v>3377069.6999999997</v>
      </c>
      <c r="F11" s="15">
        <f t="shared" si="1"/>
        <v>69268161.03</v>
      </c>
      <c r="G11" s="15">
        <f t="shared" si="1"/>
        <v>65428795.28</v>
      </c>
      <c r="H11" s="15">
        <f t="shared" si="1"/>
        <v>63251995.739999995</v>
      </c>
      <c r="I11" s="15">
        <f t="shared" si="1"/>
        <v>3839365.7499999963</v>
      </c>
    </row>
    <row r="12" spans="2:9" ht="12.75">
      <c r="B12" s="13" t="s">
        <v>13</v>
      </c>
      <c r="C12" s="11"/>
      <c r="D12" s="15">
        <v>17026794.43</v>
      </c>
      <c r="E12" s="16">
        <v>373453.69</v>
      </c>
      <c r="F12" s="16">
        <f>D12+E12</f>
        <v>17400248.12</v>
      </c>
      <c r="G12" s="16">
        <v>16813519.76</v>
      </c>
      <c r="H12" s="16">
        <v>16813519.76</v>
      </c>
      <c r="I12" s="16">
        <f>F12-G12</f>
        <v>586728.3599999994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33709902.8</v>
      </c>
      <c r="E14" s="16">
        <v>2994445.21</v>
      </c>
      <c r="F14" s="16">
        <f t="shared" si="2"/>
        <v>36704348.01</v>
      </c>
      <c r="G14" s="16">
        <v>34520264.71</v>
      </c>
      <c r="H14" s="16">
        <v>34520264.71</v>
      </c>
      <c r="I14" s="16">
        <f t="shared" si="3"/>
        <v>2184083.299999997</v>
      </c>
    </row>
    <row r="15" spans="2:9" ht="12.75">
      <c r="B15" s="13" t="s">
        <v>16</v>
      </c>
      <c r="C15" s="11"/>
      <c r="D15" s="15">
        <v>4961642.4</v>
      </c>
      <c r="E15" s="16">
        <v>180812.42</v>
      </c>
      <c r="F15" s="16">
        <f t="shared" si="2"/>
        <v>5142454.82</v>
      </c>
      <c r="G15" s="16">
        <v>4430034.4</v>
      </c>
      <c r="H15" s="16">
        <v>3826351.87</v>
      </c>
      <c r="I15" s="16">
        <f t="shared" si="3"/>
        <v>712420.4199999999</v>
      </c>
    </row>
    <row r="16" spans="2:9" ht="12.75">
      <c r="B16" s="13" t="s">
        <v>17</v>
      </c>
      <c r="C16" s="11"/>
      <c r="D16" s="15">
        <v>8542624.18</v>
      </c>
      <c r="E16" s="16">
        <v>1478485.9</v>
      </c>
      <c r="F16" s="16">
        <f t="shared" si="2"/>
        <v>10021110.08</v>
      </c>
      <c r="G16" s="16">
        <v>9664976.41</v>
      </c>
      <c r="H16" s="16">
        <v>8091859.4</v>
      </c>
      <c r="I16" s="16">
        <f t="shared" si="3"/>
        <v>356133.6699999999</v>
      </c>
    </row>
    <row r="17" spans="2:9" ht="12.75">
      <c r="B17" s="13" t="s">
        <v>18</v>
      </c>
      <c r="C17" s="11"/>
      <c r="D17" s="15">
        <v>1650127.52</v>
      </c>
      <c r="E17" s="16">
        <v>-1650127.52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16505952.420000002</v>
      </c>
      <c r="E19" s="15">
        <f t="shared" si="4"/>
        <v>-3857227.1600000006</v>
      </c>
      <c r="F19" s="15">
        <f t="shared" si="4"/>
        <v>12648725.260000002</v>
      </c>
      <c r="G19" s="15">
        <f t="shared" si="4"/>
        <v>7738856.48</v>
      </c>
      <c r="H19" s="15">
        <f t="shared" si="4"/>
        <v>4375956.22</v>
      </c>
      <c r="I19" s="15">
        <f t="shared" si="4"/>
        <v>4909868.78</v>
      </c>
    </row>
    <row r="20" spans="2:9" ht="12.75">
      <c r="B20" s="13" t="s">
        <v>21</v>
      </c>
      <c r="C20" s="11"/>
      <c r="D20" s="15">
        <v>644852.78</v>
      </c>
      <c r="E20" s="16">
        <v>298028.05</v>
      </c>
      <c r="F20" s="15">
        <f aca="true" t="shared" si="5" ref="F20:F28">D20+E20</f>
        <v>942880.8300000001</v>
      </c>
      <c r="G20" s="16">
        <v>822755.06</v>
      </c>
      <c r="H20" s="16">
        <v>571622.12</v>
      </c>
      <c r="I20" s="16">
        <f>F20-G20</f>
        <v>120125.77000000002</v>
      </c>
    </row>
    <row r="21" spans="2:9" ht="12.75">
      <c r="B21" s="13" t="s">
        <v>22</v>
      </c>
      <c r="C21" s="11"/>
      <c r="D21" s="15">
        <v>219675.42</v>
      </c>
      <c r="E21" s="16">
        <v>-165608.11</v>
      </c>
      <c r="F21" s="15">
        <f t="shared" si="5"/>
        <v>54067.31000000003</v>
      </c>
      <c r="G21" s="16">
        <v>15269.15</v>
      </c>
      <c r="H21" s="16">
        <v>15269.15</v>
      </c>
      <c r="I21" s="16">
        <f aca="true" t="shared" si="6" ref="I21:I83">F21-G21</f>
        <v>38798.160000000025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5166440.9</v>
      </c>
      <c r="E23" s="16">
        <v>-2532178.39</v>
      </c>
      <c r="F23" s="15">
        <f t="shared" si="5"/>
        <v>2634262.5100000002</v>
      </c>
      <c r="G23" s="16">
        <v>1823562.18</v>
      </c>
      <c r="H23" s="16">
        <v>1006326.71</v>
      </c>
      <c r="I23" s="16">
        <f t="shared" si="6"/>
        <v>810700.3300000003</v>
      </c>
    </row>
    <row r="24" spans="2:9" ht="12.75">
      <c r="B24" s="13" t="s">
        <v>25</v>
      </c>
      <c r="C24" s="11"/>
      <c r="D24" s="15">
        <v>4073049.48</v>
      </c>
      <c r="E24" s="16">
        <v>-1431817.45</v>
      </c>
      <c r="F24" s="15">
        <f t="shared" si="5"/>
        <v>2641232.0300000003</v>
      </c>
      <c r="G24" s="16">
        <v>1555106.72</v>
      </c>
      <c r="H24" s="16">
        <v>729806.42</v>
      </c>
      <c r="I24" s="16">
        <f t="shared" si="6"/>
        <v>1086125.3100000003</v>
      </c>
    </row>
    <row r="25" spans="2:9" ht="12.75">
      <c r="B25" s="13" t="s">
        <v>26</v>
      </c>
      <c r="C25" s="11"/>
      <c r="D25" s="15">
        <v>2741617.66</v>
      </c>
      <c r="E25" s="16">
        <v>762054.51</v>
      </c>
      <c r="F25" s="15">
        <f t="shared" si="5"/>
        <v>3503672.17</v>
      </c>
      <c r="G25" s="16">
        <v>2671317.74</v>
      </c>
      <c r="H25" s="16">
        <v>1459543.92</v>
      </c>
      <c r="I25" s="16">
        <f t="shared" si="6"/>
        <v>832354.4299999997</v>
      </c>
    </row>
    <row r="26" spans="2:9" ht="12.75">
      <c r="B26" s="13" t="s">
        <v>27</v>
      </c>
      <c r="C26" s="11"/>
      <c r="D26" s="15">
        <v>33060.81</v>
      </c>
      <c r="E26" s="16">
        <v>107864.91</v>
      </c>
      <c r="F26" s="15">
        <f t="shared" si="5"/>
        <v>140925.72</v>
      </c>
      <c r="G26" s="16">
        <v>111480.45</v>
      </c>
      <c r="H26" s="16">
        <v>72347.78</v>
      </c>
      <c r="I26" s="16">
        <f t="shared" si="6"/>
        <v>29445.270000000004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3627255.37</v>
      </c>
      <c r="E28" s="16">
        <v>-895570.68</v>
      </c>
      <c r="F28" s="15">
        <f t="shared" si="5"/>
        <v>2731684.69</v>
      </c>
      <c r="G28" s="16">
        <v>739365.18</v>
      </c>
      <c r="H28" s="16">
        <v>521040.12</v>
      </c>
      <c r="I28" s="16">
        <f t="shared" si="6"/>
        <v>1992319.5099999998</v>
      </c>
    </row>
    <row r="29" spans="2:9" ht="12.75">
      <c r="B29" s="3" t="s">
        <v>30</v>
      </c>
      <c r="C29" s="9"/>
      <c r="D29" s="15">
        <f aca="true" t="shared" si="7" ref="D29:I29">SUM(D30:D38)</f>
        <v>42970940.349999994</v>
      </c>
      <c r="E29" s="15">
        <f t="shared" si="7"/>
        <v>1883369.53</v>
      </c>
      <c r="F29" s="15">
        <f t="shared" si="7"/>
        <v>44854309.87999999</v>
      </c>
      <c r="G29" s="15">
        <f t="shared" si="7"/>
        <v>35948524.94</v>
      </c>
      <c r="H29" s="15">
        <f t="shared" si="7"/>
        <v>34022815.1</v>
      </c>
      <c r="I29" s="15">
        <f t="shared" si="7"/>
        <v>8905784.940000001</v>
      </c>
    </row>
    <row r="30" spans="2:9" ht="12.75">
      <c r="B30" s="13" t="s">
        <v>31</v>
      </c>
      <c r="C30" s="11"/>
      <c r="D30" s="15">
        <v>32164990.69</v>
      </c>
      <c r="E30" s="16">
        <v>50684.31</v>
      </c>
      <c r="F30" s="15">
        <f aca="true" t="shared" si="8" ref="F30:F38">D30+E30</f>
        <v>32215675</v>
      </c>
      <c r="G30" s="16">
        <v>27942625.06</v>
      </c>
      <c r="H30" s="16">
        <v>27890601.65</v>
      </c>
      <c r="I30" s="16">
        <f t="shared" si="6"/>
        <v>4273049.940000001</v>
      </c>
    </row>
    <row r="31" spans="2:9" ht="12.75">
      <c r="B31" s="13" t="s">
        <v>32</v>
      </c>
      <c r="C31" s="11"/>
      <c r="D31" s="15">
        <v>1357381.92</v>
      </c>
      <c r="E31" s="16">
        <v>-530855.98</v>
      </c>
      <c r="F31" s="15">
        <f t="shared" si="8"/>
        <v>826525.94</v>
      </c>
      <c r="G31" s="16">
        <v>450725.49</v>
      </c>
      <c r="H31" s="16">
        <v>350658.44</v>
      </c>
      <c r="I31" s="16">
        <f t="shared" si="6"/>
        <v>375800.44999999995</v>
      </c>
    </row>
    <row r="32" spans="2:9" ht="12.75">
      <c r="B32" s="13" t="s">
        <v>33</v>
      </c>
      <c r="C32" s="11"/>
      <c r="D32" s="15">
        <v>247346.05</v>
      </c>
      <c r="E32" s="16">
        <v>221978.97</v>
      </c>
      <c r="F32" s="15">
        <f t="shared" si="8"/>
        <v>469325.02</v>
      </c>
      <c r="G32" s="16">
        <v>419059.17</v>
      </c>
      <c r="H32" s="16">
        <v>160412.17</v>
      </c>
      <c r="I32" s="16">
        <f t="shared" si="6"/>
        <v>50265.850000000035</v>
      </c>
    </row>
    <row r="33" spans="2:9" ht="12.75">
      <c r="B33" s="13" t="s">
        <v>34</v>
      </c>
      <c r="C33" s="11"/>
      <c r="D33" s="15">
        <v>674531.73</v>
      </c>
      <c r="E33" s="16">
        <v>234390.89</v>
      </c>
      <c r="F33" s="15">
        <f t="shared" si="8"/>
        <v>908922.62</v>
      </c>
      <c r="G33" s="16">
        <v>847179.4</v>
      </c>
      <c r="H33" s="16">
        <v>624830.01</v>
      </c>
      <c r="I33" s="16">
        <f t="shared" si="6"/>
        <v>61743.21999999997</v>
      </c>
    </row>
    <row r="34" spans="2:9" ht="12.75">
      <c r="B34" s="13" t="s">
        <v>35</v>
      </c>
      <c r="C34" s="11"/>
      <c r="D34" s="15">
        <v>2261647.14</v>
      </c>
      <c r="E34" s="16">
        <v>1344029.52</v>
      </c>
      <c r="F34" s="15">
        <f t="shared" si="8"/>
        <v>3605676.66</v>
      </c>
      <c r="G34" s="16">
        <v>2475727.37</v>
      </c>
      <c r="H34" s="16">
        <v>1523365.38</v>
      </c>
      <c r="I34" s="16">
        <f t="shared" si="6"/>
        <v>1129949.29</v>
      </c>
    </row>
    <row r="35" spans="2:9" ht="12.75">
      <c r="B35" s="13" t="s">
        <v>36</v>
      </c>
      <c r="C35" s="11"/>
      <c r="D35" s="15">
        <v>4000</v>
      </c>
      <c r="E35" s="16">
        <v>35521.32</v>
      </c>
      <c r="F35" s="15">
        <f t="shared" si="8"/>
        <v>39521.32</v>
      </c>
      <c r="G35" s="16">
        <v>37805.8</v>
      </c>
      <c r="H35" s="16">
        <v>37805.8</v>
      </c>
      <c r="I35" s="16">
        <f t="shared" si="6"/>
        <v>1715.5199999999968</v>
      </c>
    </row>
    <row r="36" spans="2:9" ht="12.75">
      <c r="B36" s="13" t="s">
        <v>37</v>
      </c>
      <c r="C36" s="11"/>
      <c r="D36" s="15">
        <v>271820.43</v>
      </c>
      <c r="E36" s="16">
        <v>82560.23</v>
      </c>
      <c r="F36" s="15">
        <f t="shared" si="8"/>
        <v>354380.66</v>
      </c>
      <c r="G36" s="16">
        <v>174061.23</v>
      </c>
      <c r="H36" s="16">
        <v>174061.23</v>
      </c>
      <c r="I36" s="16">
        <f t="shared" si="6"/>
        <v>180319.42999999996</v>
      </c>
    </row>
    <row r="37" spans="2:9" ht="12.75">
      <c r="B37" s="13" t="s">
        <v>38</v>
      </c>
      <c r="C37" s="11"/>
      <c r="D37" s="15">
        <v>1265.19</v>
      </c>
      <c r="E37" s="16">
        <v>12931.04</v>
      </c>
      <c r="F37" s="15">
        <f t="shared" si="8"/>
        <v>14196.230000000001</v>
      </c>
      <c r="G37" s="16">
        <v>12931.04</v>
      </c>
      <c r="H37" s="16">
        <v>12931.04</v>
      </c>
      <c r="I37" s="16">
        <f t="shared" si="6"/>
        <v>1265.1900000000005</v>
      </c>
    </row>
    <row r="38" spans="2:9" ht="12.75">
      <c r="B38" s="13" t="s">
        <v>39</v>
      </c>
      <c r="C38" s="11"/>
      <c r="D38" s="15">
        <v>5987957.2</v>
      </c>
      <c r="E38" s="16">
        <v>432129.23</v>
      </c>
      <c r="F38" s="15">
        <f t="shared" si="8"/>
        <v>6420086.43</v>
      </c>
      <c r="G38" s="16">
        <v>3588410.38</v>
      </c>
      <c r="H38" s="16">
        <v>3248149.38</v>
      </c>
      <c r="I38" s="16">
        <f t="shared" si="6"/>
        <v>2831676.05</v>
      </c>
    </row>
    <row r="39" spans="2:9" ht="25.5" customHeight="1">
      <c r="B39" s="26" t="s">
        <v>40</v>
      </c>
      <c r="C39" s="27"/>
      <c r="D39" s="15">
        <f aca="true" t="shared" si="9" ref="D39:I39">SUM(D40:D48)</f>
        <v>3550114</v>
      </c>
      <c r="E39" s="15">
        <f t="shared" si="9"/>
        <v>-385482.15</v>
      </c>
      <c r="F39" s="15">
        <f>SUM(F40:F48)</f>
        <v>3164631.85</v>
      </c>
      <c r="G39" s="15">
        <f t="shared" si="9"/>
        <v>3137275.83</v>
      </c>
      <c r="H39" s="15">
        <f t="shared" si="9"/>
        <v>3137275.83</v>
      </c>
      <c r="I39" s="15">
        <f t="shared" si="9"/>
        <v>27356.02000000002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0</v>
      </c>
      <c r="E43" s="16">
        <v>13000</v>
      </c>
      <c r="F43" s="15">
        <f t="shared" si="10"/>
        <v>13000</v>
      </c>
      <c r="G43" s="16">
        <v>13000</v>
      </c>
      <c r="H43" s="16">
        <v>13000</v>
      </c>
      <c r="I43" s="16">
        <f t="shared" si="6"/>
        <v>0</v>
      </c>
    </row>
    <row r="44" spans="2:9" ht="12.75">
      <c r="B44" s="13" t="s">
        <v>45</v>
      </c>
      <c r="C44" s="11"/>
      <c r="D44" s="15">
        <v>3550114</v>
      </c>
      <c r="E44" s="16">
        <v>-398502.15</v>
      </c>
      <c r="F44" s="15">
        <f t="shared" si="10"/>
        <v>3151611.85</v>
      </c>
      <c r="G44" s="16">
        <v>3124255.83</v>
      </c>
      <c r="H44" s="16">
        <v>3124255.83</v>
      </c>
      <c r="I44" s="16">
        <f t="shared" si="6"/>
        <v>27356.02000000002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>
        <v>0</v>
      </c>
      <c r="E47" s="16">
        <v>20</v>
      </c>
      <c r="F47" s="15">
        <f t="shared" si="10"/>
        <v>20</v>
      </c>
      <c r="G47" s="16">
        <v>20</v>
      </c>
      <c r="H47" s="16">
        <v>20</v>
      </c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1246903.8699999999</v>
      </c>
      <c r="E49" s="15">
        <f t="shared" si="11"/>
        <v>1010200.8300000001</v>
      </c>
      <c r="F49" s="15">
        <f t="shared" si="11"/>
        <v>2257104.7</v>
      </c>
      <c r="G49" s="15">
        <f t="shared" si="11"/>
        <v>1234899.5499999998</v>
      </c>
      <c r="H49" s="15">
        <f t="shared" si="11"/>
        <v>1175077.54</v>
      </c>
      <c r="I49" s="15">
        <f t="shared" si="11"/>
        <v>1022205.1500000001</v>
      </c>
    </row>
    <row r="50" spans="2:9" ht="12.75">
      <c r="B50" s="13" t="s">
        <v>51</v>
      </c>
      <c r="C50" s="11"/>
      <c r="D50" s="15">
        <v>700.92</v>
      </c>
      <c r="E50" s="16">
        <v>200209.45</v>
      </c>
      <c r="F50" s="15">
        <f t="shared" si="10"/>
        <v>200910.37000000002</v>
      </c>
      <c r="G50" s="16">
        <v>197625.05</v>
      </c>
      <c r="H50" s="16">
        <v>146625.43</v>
      </c>
      <c r="I50" s="16">
        <f t="shared" si="6"/>
        <v>3285.320000000036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0</v>
      </c>
      <c r="E53" s="16">
        <v>296113.55</v>
      </c>
      <c r="F53" s="15">
        <f t="shared" si="10"/>
        <v>296113.55</v>
      </c>
      <c r="G53" s="16">
        <v>296111.54</v>
      </c>
      <c r="H53" s="16">
        <v>296111.16</v>
      </c>
      <c r="I53" s="16">
        <f t="shared" si="6"/>
        <v>2.0100000000093132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1246202.95</v>
      </c>
      <c r="E55" s="16">
        <v>513877.83</v>
      </c>
      <c r="F55" s="15">
        <f t="shared" si="10"/>
        <v>1760080.78</v>
      </c>
      <c r="G55" s="16">
        <v>741162.96</v>
      </c>
      <c r="H55" s="16">
        <v>732340.95</v>
      </c>
      <c r="I55" s="16">
        <f t="shared" si="6"/>
        <v>1018917.8200000001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938367</v>
      </c>
      <c r="E72" s="15">
        <f>SUM(E73:E75)</f>
        <v>-333719.08</v>
      </c>
      <c r="F72" s="15">
        <f>SUM(F73:F75)</f>
        <v>604647.9199999999</v>
      </c>
      <c r="G72" s="15">
        <f>SUM(G73:G75)</f>
        <v>0</v>
      </c>
      <c r="H72" s="15">
        <f>SUM(H73:H75)</f>
        <v>0</v>
      </c>
      <c r="I72" s="16">
        <f t="shared" si="6"/>
        <v>604647.9199999999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>
        <v>938367</v>
      </c>
      <c r="E75" s="16">
        <v>-333719.08</v>
      </c>
      <c r="F75" s="15">
        <f t="shared" si="10"/>
        <v>604647.9199999999</v>
      </c>
      <c r="G75" s="16">
        <v>0</v>
      </c>
      <c r="H75" s="16">
        <v>0</v>
      </c>
      <c r="I75" s="16">
        <f t="shared" si="6"/>
        <v>604647.9199999999</v>
      </c>
    </row>
    <row r="76" spans="2:9" ht="12.75">
      <c r="B76" s="3" t="s">
        <v>77</v>
      </c>
      <c r="C76" s="9"/>
      <c r="D76" s="15">
        <f>SUM(D77:D83)</f>
        <v>8530034.55</v>
      </c>
      <c r="E76" s="15">
        <f>SUM(E77:E83)</f>
        <v>-1694211.67</v>
      </c>
      <c r="F76" s="15">
        <f>SUM(F77:F83)</f>
        <v>6835822.880000001</v>
      </c>
      <c r="G76" s="15">
        <f>SUM(G77:G83)</f>
        <v>6835822.88</v>
      </c>
      <c r="H76" s="15">
        <f>SUM(H77:H83)</f>
        <v>6835822.88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8530034.55</v>
      </c>
      <c r="E83" s="16">
        <v>-1694211.67</v>
      </c>
      <c r="F83" s="15">
        <f t="shared" si="10"/>
        <v>6835822.880000001</v>
      </c>
      <c r="G83" s="16">
        <v>6835822.88</v>
      </c>
      <c r="H83" s="16">
        <v>6835822.88</v>
      </c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90000.00000000001</v>
      </c>
      <c r="F85" s="21">
        <f t="shared" si="12"/>
        <v>90000.00000000001</v>
      </c>
      <c r="G85" s="21">
        <f>G86+G104+G94+G114+G124+G134+G138+G147+G151</f>
        <v>77517.84000000001</v>
      </c>
      <c r="H85" s="21">
        <f>H86+H104+H94+H114+H124+H134+H138+H147+H151</f>
        <v>77517.84000000001</v>
      </c>
      <c r="I85" s="21">
        <f t="shared" si="12"/>
        <v>12482.16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15431.02</v>
      </c>
      <c r="F94" s="15">
        <f>SUM(F95:F103)</f>
        <v>15431.02</v>
      </c>
      <c r="G94" s="15">
        <f>SUM(G95:G103)</f>
        <v>2948.86</v>
      </c>
      <c r="H94" s="15">
        <f>SUM(H95:H103)</f>
        <v>2948.86</v>
      </c>
      <c r="I94" s="16">
        <f t="shared" si="13"/>
        <v>12482.16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>
        <v>0</v>
      </c>
      <c r="E100" s="16">
        <v>15431.02</v>
      </c>
      <c r="F100" s="15">
        <f t="shared" si="14"/>
        <v>15431.02</v>
      </c>
      <c r="G100" s="16">
        <v>2948.86</v>
      </c>
      <c r="H100" s="16">
        <v>2948.86</v>
      </c>
      <c r="I100" s="16">
        <f t="shared" si="13"/>
        <v>12482.16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74568.98000000001</v>
      </c>
      <c r="F104" s="15">
        <f>SUM(F105:F113)</f>
        <v>74568.98000000001</v>
      </c>
      <c r="G104" s="15">
        <f>SUM(G105:G113)</f>
        <v>74568.98000000001</v>
      </c>
      <c r="H104" s="15">
        <f>SUM(H105:H113)</f>
        <v>74568.98000000001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>
        <v>0</v>
      </c>
      <c r="E107" s="16">
        <v>46491.28</v>
      </c>
      <c r="F107" s="16">
        <f t="shared" si="15"/>
        <v>46491.28</v>
      </c>
      <c r="G107" s="16">
        <v>46491.28</v>
      </c>
      <c r="H107" s="16">
        <v>46491.28</v>
      </c>
      <c r="I107" s="16">
        <f t="shared" si="13"/>
        <v>0</v>
      </c>
    </row>
    <row r="108" spans="2:9" ht="12.75">
      <c r="B108" s="13" t="s">
        <v>34</v>
      </c>
      <c r="C108" s="11"/>
      <c r="D108" s="15">
        <v>0</v>
      </c>
      <c r="E108" s="16">
        <v>0</v>
      </c>
      <c r="F108" s="16">
        <f t="shared" si="15"/>
        <v>0</v>
      </c>
      <c r="G108" s="16">
        <v>0</v>
      </c>
      <c r="H108" s="16">
        <v>0</v>
      </c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>
        <v>0</v>
      </c>
      <c r="E110" s="16">
        <v>15146.66</v>
      </c>
      <c r="F110" s="16">
        <f t="shared" si="15"/>
        <v>15146.66</v>
      </c>
      <c r="G110" s="16">
        <v>15146.66</v>
      </c>
      <c r="H110" s="16">
        <v>15146.66</v>
      </c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>
        <v>0</v>
      </c>
      <c r="E112" s="16">
        <v>12931.04</v>
      </c>
      <c r="F112" s="16">
        <f t="shared" si="15"/>
        <v>12931.04</v>
      </c>
      <c r="G112" s="16">
        <v>12931.04</v>
      </c>
      <c r="H112" s="16">
        <v>12931.04</v>
      </c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139633403.52</v>
      </c>
      <c r="E160" s="14">
        <f t="shared" si="21"/>
        <v>89999.99999999908</v>
      </c>
      <c r="F160" s="14">
        <f t="shared" si="21"/>
        <v>139723403.51999998</v>
      </c>
      <c r="G160" s="14">
        <f t="shared" si="21"/>
        <v>120401692.8</v>
      </c>
      <c r="H160" s="14">
        <f t="shared" si="21"/>
        <v>112876461.15</v>
      </c>
      <c r="I160" s="14">
        <f t="shared" si="21"/>
        <v>19321710.719999995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55" r:id="rId2"/>
  <rowBreaks count="2" manualBreakCount="2">
    <brk id="84" max="255" man="1"/>
    <brk id="174" min="1" max="8" man="1"/>
  </rowBreaks>
  <ignoredErrors>
    <ignoredError sqref="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smapa</cp:lastModifiedBy>
  <cp:lastPrinted>2016-12-20T19:53:14Z</cp:lastPrinted>
  <dcterms:created xsi:type="dcterms:W3CDTF">2016-10-11T20:25:15Z</dcterms:created>
  <dcterms:modified xsi:type="dcterms:W3CDTF">2023-01-20T00:07:50Z</dcterms:modified>
  <cp:category/>
  <cp:version/>
  <cp:contentType/>
  <cp:contentStatus/>
</cp:coreProperties>
</file>