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60" activeTab="0"/>
  </bookViews>
  <sheets>
    <sheet name="F6a_EAEPED_COG" sheetId="1" r:id="rId1"/>
  </sheets>
  <definedNames>
    <definedName name="_xlnm.Print_Area" localSheetId="0">'F6a_EAEPED_COG'!$B$2:$I$177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<sst xmlns="http://schemas.openxmlformats.org/spreadsheetml/2006/main" count="162" uniqueCount="89">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</sst>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</xdr:row>
      <xdr:rowOff>19050</xdr:rowOff>
    </xdr:from>
    <xdr:to>
      <xdr:col>2</xdr:col>
      <xdr:colOff>342900</xdr:colOff>
      <xdr:row>4</xdr:row>
      <xdr:rowOff>123825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5242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161</xdr:row>
      <xdr:rowOff>0</xdr:rowOff>
    </xdr:from>
    <xdr:to>
      <xdr:col>9</xdr:col>
      <xdr:colOff>476250</xdr:colOff>
      <xdr:row>162</xdr:row>
      <xdr:rowOff>142875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66700" y="26660475"/>
          <a:ext cx="10401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 editAs="oneCell">
    <xdr:from>
      <xdr:col>8</xdr:col>
      <xdr:colOff>95250</xdr:colOff>
      <xdr:row>2</xdr:row>
      <xdr:rowOff>0</xdr:rowOff>
    </xdr:from>
    <xdr:to>
      <xdr:col>8</xdr:col>
      <xdr:colOff>695325</xdr:colOff>
      <xdr:row>5</xdr:row>
      <xdr:rowOff>76200</xdr:rowOff>
    </xdr:to>
    <xdr:pic>
      <xdr:nvPicPr>
        <xdr:cNvPr id="3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3333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="60" zoomScalePageLayoutView="0" workbookViewId="0" topLeftCell="A1">
      <pane ySplit="9" topLeftCell="A147" activePane="bottomLeft" state="frozen"/>
      <selection pane="topLeft" activeCell="A1" sqref="A1"/>
      <selection pane="bottomLeft" activeCell="B4" sqref="B4:I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139633403.52</v>
      </c>
      <c r="E10" s="14">
        <f t="shared" si="0"/>
        <v>-68882.0799999999</v>
      </c>
      <c r="F10" s="14">
        <f t="shared" si="0"/>
        <v>139564521.44</v>
      </c>
      <c r="G10" s="14">
        <f t="shared" si="0"/>
        <v>90337644.82000001</v>
      </c>
      <c r="H10" s="14">
        <f t="shared" si="0"/>
        <v>78414881.07000001</v>
      </c>
      <c r="I10" s="14">
        <f t="shared" si="0"/>
        <v>49226876.62</v>
      </c>
    </row>
    <row r="11" spans="2:9" ht="12.75">
      <c r="B11" s="3" t="s">
        <v>12</v>
      </c>
      <c r="C11" s="9"/>
      <c r="D11" s="15">
        <f aca="true" t="shared" si="1" ref="D11:I11">SUM(D12:D18)</f>
        <v>65891091.33</v>
      </c>
      <c r="E11" s="15">
        <f t="shared" si="1"/>
        <v>1448495.67</v>
      </c>
      <c r="F11" s="15">
        <f t="shared" si="1"/>
        <v>67339587</v>
      </c>
      <c r="G11" s="15">
        <f t="shared" si="1"/>
        <v>48455758</v>
      </c>
      <c r="H11" s="15">
        <f t="shared" si="1"/>
        <v>42746424.38</v>
      </c>
      <c r="I11" s="15">
        <f t="shared" si="1"/>
        <v>18883829</v>
      </c>
    </row>
    <row r="12" spans="2:9" ht="12.75">
      <c r="B12" s="13" t="s">
        <v>13</v>
      </c>
      <c r="C12" s="11"/>
      <c r="D12" s="15">
        <v>17026794.43</v>
      </c>
      <c r="E12" s="16">
        <v>399816.26</v>
      </c>
      <c r="F12" s="16">
        <f>D12+E12</f>
        <v>17426610.69</v>
      </c>
      <c r="G12" s="16">
        <v>12672146.62</v>
      </c>
      <c r="H12" s="16">
        <v>12672146.62</v>
      </c>
      <c r="I12" s="16">
        <f>F12-G12</f>
        <v>4754464.070000002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33709902.8</v>
      </c>
      <c r="E14" s="16">
        <v>1387505.93</v>
      </c>
      <c r="F14" s="16">
        <f t="shared" si="2"/>
        <v>35097408.73</v>
      </c>
      <c r="G14" s="16">
        <v>25657592.59</v>
      </c>
      <c r="H14" s="16">
        <v>21834686.76</v>
      </c>
      <c r="I14" s="16">
        <f t="shared" si="3"/>
        <v>9439816.139999997</v>
      </c>
    </row>
    <row r="15" spans="2:9" ht="12.75">
      <c r="B15" s="13" t="s">
        <v>16</v>
      </c>
      <c r="C15" s="11"/>
      <c r="D15" s="15">
        <v>4961642.4</v>
      </c>
      <c r="E15" s="16">
        <v>180812.42</v>
      </c>
      <c r="F15" s="16">
        <f t="shared" si="2"/>
        <v>5142454.82</v>
      </c>
      <c r="G15" s="16">
        <v>3290057.5</v>
      </c>
      <c r="H15" s="16">
        <v>2838450.71</v>
      </c>
      <c r="I15" s="16">
        <f t="shared" si="3"/>
        <v>1852397.3200000003</v>
      </c>
    </row>
    <row r="16" spans="2:9" ht="12.75">
      <c r="B16" s="13" t="s">
        <v>17</v>
      </c>
      <c r="C16" s="11"/>
      <c r="D16" s="15">
        <v>8542624.18</v>
      </c>
      <c r="E16" s="16">
        <v>1130488.58</v>
      </c>
      <c r="F16" s="16">
        <f t="shared" si="2"/>
        <v>9673112.76</v>
      </c>
      <c r="G16" s="16">
        <v>6835961.29</v>
      </c>
      <c r="H16" s="16">
        <v>5401140.29</v>
      </c>
      <c r="I16" s="16">
        <f t="shared" si="3"/>
        <v>2837151.4699999997</v>
      </c>
    </row>
    <row r="17" spans="2:9" ht="12.75">
      <c r="B17" s="13" t="s">
        <v>18</v>
      </c>
      <c r="C17" s="11"/>
      <c r="D17" s="15">
        <v>1650127.52</v>
      </c>
      <c r="E17" s="16">
        <v>-1650127.52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16505952.420000002</v>
      </c>
      <c r="E19" s="15">
        <f t="shared" si="4"/>
        <v>-525119.79</v>
      </c>
      <c r="F19" s="15">
        <f t="shared" si="4"/>
        <v>15980832.630000003</v>
      </c>
      <c r="G19" s="15">
        <f t="shared" si="4"/>
        <v>5069372.82</v>
      </c>
      <c r="H19" s="15">
        <f t="shared" si="4"/>
        <v>2644308.02</v>
      </c>
      <c r="I19" s="15">
        <f t="shared" si="4"/>
        <v>10911459.810000002</v>
      </c>
    </row>
    <row r="20" spans="2:9" ht="12.75">
      <c r="B20" s="13" t="s">
        <v>21</v>
      </c>
      <c r="C20" s="11"/>
      <c r="D20" s="15">
        <v>644852.78</v>
      </c>
      <c r="E20" s="16">
        <v>266770.23</v>
      </c>
      <c r="F20" s="15">
        <f aca="true" t="shared" si="5" ref="F20:F28">D20+E20</f>
        <v>911623.01</v>
      </c>
      <c r="G20" s="16">
        <v>611391.21</v>
      </c>
      <c r="H20" s="16">
        <v>398792.53</v>
      </c>
      <c r="I20" s="16">
        <f>F20-G20</f>
        <v>300231.80000000005</v>
      </c>
    </row>
    <row r="21" spans="2:9" ht="12.75">
      <c r="B21" s="13" t="s">
        <v>22</v>
      </c>
      <c r="C21" s="11"/>
      <c r="D21" s="15">
        <v>219675.42</v>
      </c>
      <c r="E21" s="16">
        <v>-87695.12</v>
      </c>
      <c r="F21" s="15">
        <f t="shared" si="5"/>
        <v>131980.30000000002</v>
      </c>
      <c r="G21" s="16">
        <v>9423.99</v>
      </c>
      <c r="H21" s="16">
        <v>9423.99</v>
      </c>
      <c r="I21" s="16">
        <f aca="true" t="shared" si="6" ref="I21:I83">F21-G21</f>
        <v>122556.31000000001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5166440.9</v>
      </c>
      <c r="E23" s="16">
        <v>-764766.26</v>
      </c>
      <c r="F23" s="15">
        <f t="shared" si="5"/>
        <v>4401674.640000001</v>
      </c>
      <c r="G23" s="16">
        <v>1029712.96</v>
      </c>
      <c r="H23" s="16">
        <v>497928.15</v>
      </c>
      <c r="I23" s="16">
        <f t="shared" si="6"/>
        <v>3371961.6800000006</v>
      </c>
    </row>
    <row r="24" spans="2:9" ht="12.75">
      <c r="B24" s="13" t="s">
        <v>25</v>
      </c>
      <c r="C24" s="11"/>
      <c r="D24" s="15">
        <v>4073049.48</v>
      </c>
      <c r="E24" s="16">
        <v>66520.28</v>
      </c>
      <c r="F24" s="15">
        <f t="shared" si="5"/>
        <v>4139569.76</v>
      </c>
      <c r="G24" s="16">
        <v>1088433.75</v>
      </c>
      <c r="H24" s="16">
        <v>505419.22</v>
      </c>
      <c r="I24" s="16">
        <f t="shared" si="6"/>
        <v>3051136.01</v>
      </c>
    </row>
    <row r="25" spans="2:9" ht="12.75">
      <c r="B25" s="13" t="s">
        <v>26</v>
      </c>
      <c r="C25" s="11"/>
      <c r="D25" s="15">
        <v>2741617.66</v>
      </c>
      <c r="E25" s="16">
        <v>499012.49</v>
      </c>
      <c r="F25" s="15">
        <f t="shared" si="5"/>
        <v>3240630.1500000004</v>
      </c>
      <c r="G25" s="16">
        <v>1741009.25</v>
      </c>
      <c r="H25" s="16">
        <v>929253.92</v>
      </c>
      <c r="I25" s="16">
        <f t="shared" si="6"/>
        <v>1499620.9000000004</v>
      </c>
    </row>
    <row r="26" spans="2:9" ht="12.75">
      <c r="B26" s="13" t="s">
        <v>27</v>
      </c>
      <c r="C26" s="11"/>
      <c r="D26" s="15">
        <v>33060.81</v>
      </c>
      <c r="E26" s="16">
        <v>85665.08</v>
      </c>
      <c r="F26" s="15">
        <f t="shared" si="5"/>
        <v>118725.89</v>
      </c>
      <c r="G26" s="16">
        <v>88070.7</v>
      </c>
      <c r="H26" s="16">
        <v>44670.61</v>
      </c>
      <c r="I26" s="16">
        <f t="shared" si="6"/>
        <v>30655.190000000002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3627255.37</v>
      </c>
      <c r="E28" s="16">
        <v>-590626.49</v>
      </c>
      <c r="F28" s="15">
        <f t="shared" si="5"/>
        <v>3036628.88</v>
      </c>
      <c r="G28" s="16">
        <v>501330.96</v>
      </c>
      <c r="H28" s="16">
        <v>258819.6</v>
      </c>
      <c r="I28" s="16">
        <f t="shared" si="6"/>
        <v>2535297.92</v>
      </c>
    </row>
    <row r="29" spans="2:9" ht="12.75">
      <c r="B29" s="3" t="s">
        <v>30</v>
      </c>
      <c r="C29" s="9"/>
      <c r="D29" s="15">
        <f aca="true" t="shared" si="7" ref="D29:I29">SUM(D30:D38)</f>
        <v>42970940.349999994</v>
      </c>
      <c r="E29" s="15">
        <f t="shared" si="7"/>
        <v>-1777223.2299999997</v>
      </c>
      <c r="F29" s="15">
        <f t="shared" si="7"/>
        <v>41193717.12</v>
      </c>
      <c r="G29" s="15">
        <f t="shared" si="7"/>
        <v>27558893.36</v>
      </c>
      <c r="H29" s="15">
        <f t="shared" si="7"/>
        <v>24212426.89</v>
      </c>
      <c r="I29" s="15">
        <f t="shared" si="7"/>
        <v>13634823.759999998</v>
      </c>
    </row>
    <row r="30" spans="2:9" ht="12.75">
      <c r="B30" s="13" t="s">
        <v>31</v>
      </c>
      <c r="C30" s="11"/>
      <c r="D30" s="15">
        <v>32164990.69</v>
      </c>
      <c r="E30" s="16">
        <v>-2987812.7</v>
      </c>
      <c r="F30" s="15">
        <f aca="true" t="shared" si="8" ref="F30:F38">D30+E30</f>
        <v>29177177.990000002</v>
      </c>
      <c r="G30" s="16">
        <v>22213276.16</v>
      </c>
      <c r="H30" s="16">
        <v>20648112.42</v>
      </c>
      <c r="I30" s="16">
        <f t="shared" si="6"/>
        <v>6963901.830000002</v>
      </c>
    </row>
    <row r="31" spans="2:9" ht="12.75">
      <c r="B31" s="13" t="s">
        <v>32</v>
      </c>
      <c r="C31" s="11"/>
      <c r="D31" s="15">
        <v>1357381.92</v>
      </c>
      <c r="E31" s="16">
        <v>-212256.05</v>
      </c>
      <c r="F31" s="15">
        <f t="shared" si="8"/>
        <v>1145125.8699999999</v>
      </c>
      <c r="G31" s="16">
        <v>361342.84</v>
      </c>
      <c r="H31" s="16">
        <v>238550.99</v>
      </c>
      <c r="I31" s="16">
        <f t="shared" si="6"/>
        <v>783783.0299999998</v>
      </c>
    </row>
    <row r="32" spans="2:9" ht="12.75">
      <c r="B32" s="13" t="s">
        <v>33</v>
      </c>
      <c r="C32" s="11"/>
      <c r="D32" s="15">
        <v>247346.05</v>
      </c>
      <c r="E32" s="16">
        <v>55811.74</v>
      </c>
      <c r="F32" s="15">
        <f t="shared" si="8"/>
        <v>303157.79</v>
      </c>
      <c r="G32" s="16">
        <v>149582.33</v>
      </c>
      <c r="H32" s="16">
        <v>43996.12</v>
      </c>
      <c r="I32" s="16">
        <f t="shared" si="6"/>
        <v>153575.46</v>
      </c>
    </row>
    <row r="33" spans="2:9" ht="12.75">
      <c r="B33" s="13" t="s">
        <v>34</v>
      </c>
      <c r="C33" s="11"/>
      <c r="D33" s="15">
        <v>674531.73</v>
      </c>
      <c r="E33" s="16">
        <v>166067.27</v>
      </c>
      <c r="F33" s="15">
        <f t="shared" si="8"/>
        <v>840599</v>
      </c>
      <c r="G33" s="16">
        <v>444208.19</v>
      </c>
      <c r="H33" s="16">
        <v>442038.71</v>
      </c>
      <c r="I33" s="16">
        <f t="shared" si="6"/>
        <v>396390.81</v>
      </c>
    </row>
    <row r="34" spans="2:9" ht="12.75">
      <c r="B34" s="13" t="s">
        <v>35</v>
      </c>
      <c r="C34" s="11"/>
      <c r="D34" s="15">
        <v>2261647.14</v>
      </c>
      <c r="E34" s="16">
        <v>1055246.71</v>
      </c>
      <c r="F34" s="15">
        <f t="shared" si="8"/>
        <v>3316893.85</v>
      </c>
      <c r="G34" s="16">
        <v>1879218.98</v>
      </c>
      <c r="H34" s="16">
        <v>1141003.32</v>
      </c>
      <c r="I34" s="16">
        <f t="shared" si="6"/>
        <v>1437674.87</v>
      </c>
    </row>
    <row r="35" spans="2:9" ht="12.75">
      <c r="B35" s="13" t="s">
        <v>36</v>
      </c>
      <c r="C35" s="11"/>
      <c r="D35" s="15">
        <v>4000</v>
      </c>
      <c r="E35" s="16">
        <v>21730</v>
      </c>
      <c r="F35" s="15">
        <f t="shared" si="8"/>
        <v>25730</v>
      </c>
      <c r="G35" s="16">
        <v>22661.14</v>
      </c>
      <c r="H35" s="16">
        <v>22661.14</v>
      </c>
      <c r="I35" s="16">
        <f t="shared" si="6"/>
        <v>3068.8600000000006</v>
      </c>
    </row>
    <row r="36" spans="2:9" ht="12.75">
      <c r="B36" s="13" t="s">
        <v>37</v>
      </c>
      <c r="C36" s="11"/>
      <c r="D36" s="15">
        <v>271820.43</v>
      </c>
      <c r="E36" s="16">
        <v>67309.96</v>
      </c>
      <c r="F36" s="15">
        <f t="shared" si="8"/>
        <v>339130.39</v>
      </c>
      <c r="G36" s="16">
        <v>115138.52</v>
      </c>
      <c r="H36" s="16">
        <v>115138.52</v>
      </c>
      <c r="I36" s="16">
        <f t="shared" si="6"/>
        <v>223991.87</v>
      </c>
    </row>
    <row r="37" spans="2:9" ht="12.75">
      <c r="B37" s="13" t="s">
        <v>38</v>
      </c>
      <c r="C37" s="11"/>
      <c r="D37" s="15">
        <v>1265.19</v>
      </c>
      <c r="E37" s="16">
        <v>12931.04</v>
      </c>
      <c r="F37" s="15">
        <f t="shared" si="8"/>
        <v>14196.230000000001</v>
      </c>
      <c r="G37" s="16">
        <v>12931.04</v>
      </c>
      <c r="H37" s="16">
        <v>0</v>
      </c>
      <c r="I37" s="16">
        <f t="shared" si="6"/>
        <v>1265.1900000000005</v>
      </c>
    </row>
    <row r="38" spans="2:9" ht="12.75">
      <c r="B38" s="13" t="s">
        <v>39</v>
      </c>
      <c r="C38" s="11"/>
      <c r="D38" s="15">
        <v>5987957.2</v>
      </c>
      <c r="E38" s="16">
        <v>43748.8</v>
      </c>
      <c r="F38" s="15">
        <f t="shared" si="8"/>
        <v>6031706</v>
      </c>
      <c r="G38" s="16">
        <v>2360534.16</v>
      </c>
      <c r="H38" s="16">
        <v>1560925.67</v>
      </c>
      <c r="I38" s="16">
        <f t="shared" si="6"/>
        <v>3671171.84</v>
      </c>
    </row>
    <row r="39" spans="2:9" ht="25.5" customHeight="1">
      <c r="B39" s="37" t="s">
        <v>40</v>
      </c>
      <c r="C39" s="38"/>
      <c r="D39" s="15">
        <f aca="true" t="shared" si="9" ref="D39:I39">SUM(D40:D48)</f>
        <v>3550114</v>
      </c>
      <c r="E39" s="15">
        <f t="shared" si="9"/>
        <v>-256801.05</v>
      </c>
      <c r="F39" s="15">
        <f>SUM(F40:F48)</f>
        <v>3293312.95</v>
      </c>
      <c r="G39" s="15">
        <f t="shared" si="9"/>
        <v>2333747.05</v>
      </c>
      <c r="H39" s="15">
        <f t="shared" si="9"/>
        <v>2069732.31</v>
      </c>
      <c r="I39" s="15">
        <f t="shared" si="9"/>
        <v>959565.9000000004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3550114</v>
      </c>
      <c r="E44" s="16">
        <v>-256821.05</v>
      </c>
      <c r="F44" s="15">
        <f t="shared" si="10"/>
        <v>3293292.95</v>
      </c>
      <c r="G44" s="16">
        <v>2333727.05</v>
      </c>
      <c r="H44" s="16">
        <v>2069712.31</v>
      </c>
      <c r="I44" s="16">
        <f t="shared" si="6"/>
        <v>959565.9000000004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20</v>
      </c>
      <c r="F47" s="15">
        <f t="shared" si="10"/>
        <v>20</v>
      </c>
      <c r="G47" s="16">
        <v>20</v>
      </c>
      <c r="H47" s="16">
        <v>20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1246903.8699999999</v>
      </c>
      <c r="E49" s="15">
        <f t="shared" si="11"/>
        <v>1057567</v>
      </c>
      <c r="F49" s="15">
        <f t="shared" si="11"/>
        <v>2304470.87</v>
      </c>
      <c r="G49" s="15">
        <f t="shared" si="11"/>
        <v>1153966.8900000001</v>
      </c>
      <c r="H49" s="15">
        <f t="shared" si="11"/>
        <v>976082.77</v>
      </c>
      <c r="I49" s="15">
        <f t="shared" si="11"/>
        <v>1150503.98</v>
      </c>
    </row>
    <row r="50" spans="2:9" ht="12.75">
      <c r="B50" s="13" t="s">
        <v>51</v>
      </c>
      <c r="C50" s="11"/>
      <c r="D50" s="15">
        <v>700.92</v>
      </c>
      <c r="E50" s="16">
        <v>200209.45</v>
      </c>
      <c r="F50" s="15">
        <f t="shared" si="10"/>
        <v>200910.37000000002</v>
      </c>
      <c r="G50" s="16">
        <v>197625.05</v>
      </c>
      <c r="H50" s="16">
        <v>123358.38</v>
      </c>
      <c r="I50" s="16">
        <f t="shared" si="6"/>
        <v>3285.320000000036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296113.55</v>
      </c>
      <c r="F53" s="15">
        <f t="shared" si="10"/>
        <v>296113.55</v>
      </c>
      <c r="G53" s="16">
        <v>296111.54</v>
      </c>
      <c r="H53" s="16">
        <v>278238.1</v>
      </c>
      <c r="I53" s="16">
        <f t="shared" si="6"/>
        <v>2.0100000000093132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1246202.95</v>
      </c>
      <c r="E55" s="16">
        <v>561244</v>
      </c>
      <c r="F55" s="15">
        <f t="shared" si="10"/>
        <v>1807446.95</v>
      </c>
      <c r="G55" s="16">
        <v>660230.3</v>
      </c>
      <c r="H55" s="16">
        <v>574486.29</v>
      </c>
      <c r="I55" s="16">
        <f t="shared" si="6"/>
        <v>1147216.65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938367</v>
      </c>
      <c r="E72" s="15">
        <f>SUM(E73:E75)</f>
        <v>-60800.68</v>
      </c>
      <c r="F72" s="15">
        <f>SUM(F73:F75)</f>
        <v>877566.32</v>
      </c>
      <c r="G72" s="15">
        <f>SUM(G73:G75)</f>
        <v>0</v>
      </c>
      <c r="H72" s="15">
        <f>SUM(H73:H75)</f>
        <v>0</v>
      </c>
      <c r="I72" s="16">
        <f t="shared" si="6"/>
        <v>877566.32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938367</v>
      </c>
      <c r="E75" s="16">
        <v>-60800.68</v>
      </c>
      <c r="F75" s="15">
        <f t="shared" si="10"/>
        <v>877566.32</v>
      </c>
      <c r="G75" s="16">
        <v>0</v>
      </c>
      <c r="H75" s="16">
        <v>0</v>
      </c>
      <c r="I75" s="16">
        <f t="shared" si="6"/>
        <v>877566.32</v>
      </c>
    </row>
    <row r="76" spans="2:9" ht="12.75">
      <c r="B76" s="3" t="s">
        <v>77</v>
      </c>
      <c r="C76" s="9"/>
      <c r="D76" s="15">
        <f>SUM(D77:D83)</f>
        <v>8530034.55</v>
      </c>
      <c r="E76" s="15">
        <f>SUM(E77:E83)</f>
        <v>45000</v>
      </c>
      <c r="F76" s="15">
        <f>SUM(F77:F83)</f>
        <v>8575034.55</v>
      </c>
      <c r="G76" s="15">
        <f>SUM(G77:G83)</f>
        <v>5765906.7</v>
      </c>
      <c r="H76" s="15">
        <f>SUM(H77:H83)</f>
        <v>5765906.7</v>
      </c>
      <c r="I76" s="16">
        <f t="shared" si="6"/>
        <v>2809127.8500000006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8530034.55</v>
      </c>
      <c r="E83" s="16">
        <v>45000</v>
      </c>
      <c r="F83" s="15">
        <f t="shared" si="10"/>
        <v>8575034.55</v>
      </c>
      <c r="G83" s="16">
        <v>5765906.7</v>
      </c>
      <c r="H83" s="16">
        <v>5765906.7</v>
      </c>
      <c r="I83" s="16">
        <f t="shared" si="6"/>
        <v>2809127.8500000006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68882.08</v>
      </c>
      <c r="F85" s="21">
        <f t="shared" si="12"/>
        <v>68882.08</v>
      </c>
      <c r="G85" s="21">
        <f>G86+G104+G94+G114+G124+G134+G138+G147+G151</f>
        <v>63364.840000000004</v>
      </c>
      <c r="H85" s="21">
        <f>H86+H104+H94+H114+H124+H134+H138+H147+H151</f>
        <v>63364.840000000004</v>
      </c>
      <c r="I85" s="21">
        <f t="shared" si="12"/>
        <v>5517.239999999998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864.83</v>
      </c>
      <c r="F94" s="15">
        <f>SUM(F95:F103)</f>
        <v>864.83</v>
      </c>
      <c r="G94" s="15">
        <f>SUM(G95:G103)</f>
        <v>864.83</v>
      </c>
      <c r="H94" s="15">
        <f>SUM(H95:H103)</f>
        <v>864.83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864.83</v>
      </c>
      <c r="F100" s="15">
        <f t="shared" si="14"/>
        <v>864.83</v>
      </c>
      <c r="G100" s="16">
        <v>864.83</v>
      </c>
      <c r="H100" s="16">
        <v>864.83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68017.25</v>
      </c>
      <c r="F104" s="15">
        <f>SUM(F105:F113)</f>
        <v>68017.25</v>
      </c>
      <c r="G104" s="15">
        <f>SUM(G105:G113)</f>
        <v>62500.01</v>
      </c>
      <c r="H104" s="15">
        <f>SUM(H105:H113)</f>
        <v>62500.01</v>
      </c>
      <c r="I104" s="16">
        <f t="shared" si="13"/>
        <v>5517.239999999998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35086.21</v>
      </c>
      <c r="F107" s="16">
        <f t="shared" si="15"/>
        <v>35086.21</v>
      </c>
      <c r="G107" s="16">
        <v>34422.31</v>
      </c>
      <c r="H107" s="16">
        <v>34422.31</v>
      </c>
      <c r="I107" s="16">
        <f t="shared" si="13"/>
        <v>663.9000000000015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20000</v>
      </c>
      <c r="F110" s="16">
        <f t="shared" si="15"/>
        <v>20000</v>
      </c>
      <c r="G110" s="16">
        <v>15146.66</v>
      </c>
      <c r="H110" s="16">
        <v>15146.66</v>
      </c>
      <c r="I110" s="16">
        <f t="shared" si="13"/>
        <v>4853.34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12931.04</v>
      </c>
      <c r="F112" s="16">
        <f t="shared" si="15"/>
        <v>12931.04</v>
      </c>
      <c r="G112" s="16">
        <v>12931.04</v>
      </c>
      <c r="H112" s="16">
        <v>12931.04</v>
      </c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139633403.52</v>
      </c>
      <c r="E160" s="14">
        <f t="shared" si="21"/>
        <v>0</v>
      </c>
      <c r="F160" s="14">
        <f t="shared" si="21"/>
        <v>139633403.52</v>
      </c>
      <c r="G160" s="14">
        <f t="shared" si="21"/>
        <v>90401009.66000001</v>
      </c>
      <c r="H160" s="14">
        <f t="shared" si="21"/>
        <v>78478245.91000001</v>
      </c>
      <c r="I160" s="14">
        <f t="shared" si="21"/>
        <v>49232393.86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scale="60" r:id="rId2"/>
  <rowBreaks count="1" manualBreakCount="1">
    <brk id="8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2021-01-22T01:03:33Z</cp:lastPrinted>
  <dcterms:created xsi:type="dcterms:W3CDTF">2016-10-11T20:25:15Z</dcterms:created>
  <dcterms:modified xsi:type="dcterms:W3CDTF">2022-10-28T20:15:37Z</dcterms:modified>
  <cp:category/>
  <cp:version/>
  <cp:contentType/>
  <cp:contentStatus/>
</cp:coreProperties>
</file>