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D:\FIRMADO\"/>
    </mc:Choice>
  </mc:AlternateContent>
  <xr:revisionPtr revIDLastSave="0" documentId="13_ncr:1_{503842D5-5582-40C7-B48D-829E2E5FB73C}" xr6:coauthVersionLast="47" xr6:coauthVersionMax="47" xr10:uidLastSave="{00000000-0000-0000-0000-000000000000}"/>
  <bookViews>
    <workbookView xWindow="-120" yWindow="-120" windowWidth="29040" windowHeight="15840" activeTab="1" xr2:uid="{00000000-000D-0000-FFFF-FFFF00000000}"/>
  </bookViews>
  <sheets>
    <sheet name="OCT DIC 2022" sheetId="52" r:id="rId1"/>
    <sheet name="Relacion Obras" sheetId="53" r:id="rId2"/>
  </sheets>
  <definedNames>
    <definedName name="_xlnm._FilterDatabase" localSheetId="0" hidden="1">'OCT DIC 2022'!$A$9:$H$347</definedName>
    <definedName name="_xlnm.Print_Area" localSheetId="0">'OCT DIC 2022'!$A$1:$H$372</definedName>
    <definedName name="_xlnm.Print_Area" localSheetId="1">'Relacion Obras'!$A$1:$G$159</definedName>
    <definedName name="_xlnm.Print_Titles" localSheetId="0">'OCT DIC 2022'!$1:$6</definedName>
    <definedName name="_xlnm.Print_Titles" localSheetId="1">'Relacion Obras'!$1:$6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5" i="53" l="1"/>
  <c r="F144" i="53"/>
  <c r="F143" i="53"/>
  <c r="F142" i="53"/>
  <c r="F141" i="53"/>
  <c r="F140" i="53"/>
  <c r="F139" i="53"/>
  <c r="F138" i="53"/>
  <c r="F137" i="53"/>
  <c r="F136" i="53"/>
  <c r="F135" i="53"/>
  <c r="F134" i="53"/>
  <c r="F133" i="53"/>
  <c r="F132" i="53"/>
  <c r="F131" i="53"/>
  <c r="F146" i="53" s="1"/>
  <c r="F128" i="53"/>
  <c r="F127" i="53"/>
  <c r="F126" i="53"/>
  <c r="F125" i="53"/>
  <c r="F124" i="53"/>
  <c r="F123" i="53"/>
  <c r="F129" i="53" s="1"/>
  <c r="F122" i="53"/>
  <c r="F121" i="53"/>
  <c r="F118" i="53"/>
  <c r="F117" i="53"/>
  <c r="F116" i="53"/>
  <c r="F115" i="53"/>
  <c r="F114" i="53"/>
  <c r="F113" i="53"/>
  <c r="F112" i="53"/>
  <c r="F111" i="53"/>
  <c r="F110" i="53"/>
  <c r="F109" i="53"/>
  <c r="F108" i="53"/>
  <c r="F107" i="53"/>
  <c r="F106" i="53"/>
  <c r="F105" i="53"/>
  <c r="F104" i="53"/>
  <c r="F103" i="53"/>
  <c r="F102" i="53"/>
  <c r="F101" i="53"/>
  <c r="F100" i="53"/>
  <c r="F99" i="53"/>
  <c r="F98" i="53"/>
  <c r="F119" i="53" s="1"/>
  <c r="F95" i="53"/>
  <c r="F94" i="53"/>
  <c r="F93" i="53"/>
  <c r="F92" i="53"/>
  <c r="F91" i="53"/>
  <c r="F90" i="53"/>
  <c r="F89" i="53"/>
  <c r="F88" i="53"/>
  <c r="F87" i="53"/>
  <c r="F86" i="53"/>
  <c r="F85" i="53"/>
  <c r="F84" i="53"/>
  <c r="F83" i="53"/>
  <c r="F82" i="53"/>
  <c r="F81" i="53"/>
  <c r="F80" i="53"/>
  <c r="F96" i="53" s="1"/>
  <c r="F77" i="53"/>
  <c r="F76" i="53"/>
  <c r="F75" i="53"/>
  <c r="F74" i="53"/>
  <c r="F73" i="53"/>
  <c r="F72" i="53"/>
  <c r="F78" i="53" s="1"/>
  <c r="F71" i="53"/>
  <c r="F70" i="53"/>
  <c r="F69" i="53"/>
  <c r="F68" i="53"/>
  <c r="F67" i="53"/>
  <c r="F65" i="53"/>
  <c r="F64" i="53"/>
  <c r="F63" i="53"/>
  <c r="F62" i="53"/>
  <c r="F61" i="53"/>
  <c r="F60" i="53"/>
  <c r="F57" i="53"/>
  <c r="F56" i="53"/>
  <c r="F55" i="53"/>
  <c r="F54" i="53"/>
  <c r="F53" i="53"/>
  <c r="F52" i="53"/>
  <c r="F51" i="53"/>
  <c r="F50" i="53"/>
  <c r="F49" i="53"/>
  <c r="F48" i="53"/>
  <c r="F47" i="53"/>
  <c r="F46" i="53"/>
  <c r="F45" i="53"/>
  <c r="F44" i="53"/>
  <c r="F43" i="53"/>
  <c r="F42" i="53"/>
  <c r="F41" i="53"/>
  <c r="F40" i="53"/>
  <c r="F39" i="53"/>
  <c r="F38" i="53"/>
  <c r="F37" i="53"/>
  <c r="F36" i="53"/>
  <c r="F35" i="53"/>
  <c r="F34" i="53"/>
  <c r="F58" i="53" s="1"/>
  <c r="F33" i="53"/>
  <c r="F32" i="53"/>
  <c r="F31" i="53"/>
  <c r="F28" i="53"/>
  <c r="F27" i="53"/>
  <c r="F26" i="53"/>
  <c r="F25" i="53"/>
  <c r="F24" i="53"/>
  <c r="F23" i="53"/>
  <c r="F22" i="53"/>
  <c r="F29" i="53" s="1"/>
  <c r="F20" i="53"/>
  <c r="F19" i="53"/>
  <c r="F18" i="53"/>
  <c r="F17" i="53"/>
  <c r="F16" i="53"/>
  <c r="F15" i="53"/>
  <c r="F14" i="53"/>
  <c r="F13" i="53"/>
  <c r="F12" i="53"/>
  <c r="F9" i="53"/>
  <c r="F10" i="53" s="1"/>
  <c r="F147" i="53" l="1"/>
  <c r="H365" i="52" l="1"/>
  <c r="H364" i="52"/>
  <c r="H362" i="52"/>
  <c r="H363" i="52" l="1"/>
  <c r="H361" i="52" l="1"/>
  <c r="H360" i="52" l="1"/>
  <c r="H359" i="52" l="1"/>
  <c r="H358" i="52" l="1"/>
  <c r="H355" i="52" l="1"/>
  <c r="H366"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l="1"/>
  <c r="H367" i="52" s="1"/>
  <c r="E369" i="52" s="1"/>
  <c r="E371" i="52" s="1"/>
</calcChain>
</file>

<file path=xl/sharedStrings.xml><?xml version="1.0" encoding="utf-8"?>
<sst xmlns="http://schemas.openxmlformats.org/spreadsheetml/2006/main" count="1921" uniqueCount="901">
  <si>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</si>
  <si>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</si>
  <si>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</si>
  <si>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</si>
  <si>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</si>
  <si>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</si>
  <si>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</si>
  <si>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</si>
  <si>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</si>
  <si>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</si>
  <si>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</si>
  <si>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</si>
  <si>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</si>
  <si>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</si>
  <si>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</si>
  <si>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</si>
  <si>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</si>
  <si>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</si>
  <si>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</si>
  <si>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</si>
  <si>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</si>
  <si>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</si>
  <si>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</si>
  <si>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</si>
  <si>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</si>
  <si>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</si>
  <si>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</si>
  <si>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</si>
  <si>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</si>
  <si>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</si>
  <si>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</si>
  <si>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</si>
  <si>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</si>
  <si>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</si>
  <si>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</si>
  <si>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</si>
  <si>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</si>
  <si>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</si>
  <si>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</si>
  <si>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</si>
  <si>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</si>
  <si>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</si>
  <si>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</si>
  <si>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</si>
  <si>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</si>
  <si>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</si>
  <si>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</si>
  <si>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</si>
  <si>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</si>
  <si>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</si>
  <si>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</si>
  <si>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</si>
  <si>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</si>
  <si>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</si>
  <si>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</si>
  <si>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</si>
  <si>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</si>
  <si>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</si>
  <si>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</si>
  <si>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</si>
  <si>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</si>
  <si>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</si>
  <si>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</si>
  <si>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</si>
  <si>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</si>
  <si>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</si>
  <si>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</si>
  <si>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</si>
  <si>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</si>
  <si>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</si>
  <si>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</si>
  <si>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</si>
  <si>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</si>
  <si>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</si>
  <si>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</si>
  <si>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</si>
  <si>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</si>
  <si>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</si>
  <si>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</si>
  <si>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</si>
  <si>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</si>
  <si>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</si>
  <si>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</si>
  <si>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</si>
  <si>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</si>
  <si>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</si>
  <si>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</si>
  <si>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</si>
  <si>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</si>
  <si>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</si>
  <si>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</si>
  <si>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</si>
  <si>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</si>
  <si>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</si>
  <si>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</si>
  <si>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</si>
  <si>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</si>
  <si>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</si>
  <si>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</si>
  <si>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</si>
  <si>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</si>
  <si>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</si>
  <si>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</si>
  <si>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</si>
  <si>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</si>
  <si>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</si>
  <si>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</si>
  <si>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</si>
  <si>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</si>
  <si>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</si>
  <si>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</si>
  <si>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</si>
  <si>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</si>
  <si>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</si>
  <si>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</si>
  <si>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</si>
  <si>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</si>
  <si>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</si>
  <si>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</si>
  <si>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</si>
  <si>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</si>
  <si>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</si>
  <si>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</si>
  <si>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</si>
  <si>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</si>
  <si>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</si>
  <si>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</si>
  <si>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</si>
  <si>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</si>
  <si>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</si>
  <si>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</si>
  <si>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</si>
  <si>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</si>
  <si>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</si>
  <si>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</si>
  <si>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</si>
  <si>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</si>
  <si>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</si>
  <si>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</si>
  <si>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</si>
  <si>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</si>
  <si>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PZA MOTOR SUMERGIBLE 75 HP 8" 3F460V 60 HHZ REBOBONABLE MARCA SAER</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</si>
  <si>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</si>
  <si>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</si>
  <si>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</si>
  <si>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</si>
  <si>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</si>
  <si>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</si>
  <si>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</si>
  <si>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</si>
  <si>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</si>
  <si>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</si>
  <si>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</si>
  <si>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</si>
  <si>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</si>
  <si>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</si>
  <si>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</si>
  <si>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</si>
  <si>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</si>
  <si>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</si>
  <si>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</si>
  <si>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</si>
  <si>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</si>
  <si>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</si>
  <si>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</si>
  <si>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</si>
  <si>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</si>
  <si>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</si>
  <si>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</si>
  <si>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</si>
  <si>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</si>
  <si>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</si>
  <si>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</si>
  <si>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</si>
  <si>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</si>
  <si>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</si>
  <si>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</si>
  <si>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</si>
  <si>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</si>
  <si>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</si>
  <si>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</si>
  <si>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</si>
  <si>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</si>
  <si>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</si>
  <si>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</si>
  <si>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</si>
  <si>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</si>
  <si>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</si>
  <si>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</si>
  <si>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</si>
  <si>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</si>
  <si>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</si>
  <si>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</si>
  <si>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</si>
  <si>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</si>
  <si>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</si>
  <si>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</si>
  <si>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</si>
  <si>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</si>
  <si>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</si>
  <si>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</si>
  <si>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</si>
  <si>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</si>
  <si>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</si>
  <si>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</si>
  <si>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</si>
  <si>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</si>
  <si>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</si>
  <si>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</si>
  <si>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</si>
  <si>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</si>
  <si>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</si>
  <si>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</si>
  <si>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</si>
  <si>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</si>
  <si>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</si>
  <si>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</si>
  <si>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</si>
  <si>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</si>
  <si>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</si>
  <si>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</si>
  <si>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</si>
  <si>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</si>
  <si>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</si>
  <si>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</si>
  <si>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</si>
  <si>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</si>
  <si>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</si>
  <si>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</si>
  <si>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</si>
  <si>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</si>
  <si>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</si>
  <si>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</si>
  <si>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</si>
  <si>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</si>
  <si>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</si>
  <si>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</si>
  <si>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</si>
  <si>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</si>
  <si>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</si>
  <si>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</si>
  <si>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</si>
  <si>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</si>
  <si>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</si>
  <si>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</si>
  <si>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</si>
  <si>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</si>
  <si>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</si>
  <si>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</si>
  <si>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</si>
  <si>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</si>
  <si>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</si>
  <si>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</si>
  <si>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</si>
  <si>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</si>
  <si>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PERTIGA TELESCOPICA REDONDA HETSA 10.7 MTS 8 SECC (HETP107)</t>
  </si>
  <si>
    <t>DESKTOP OPTIPLEX 7470 AIO. MCA DELL, PERFORMARCE INTEL 15, 8GB MEMORIA</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</si>
  <si>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</si>
  <si>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</si>
  <si>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</si>
  <si>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</si>
  <si>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</si>
  <si>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</si>
  <si>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</si>
  <si>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</si>
  <si>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</si>
  <si>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</si>
  <si>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</si>
  <si>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</si>
  <si>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</si>
  <si>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</si>
  <si>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</si>
  <si>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</si>
  <si>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</si>
  <si>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</si>
  <si>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</si>
  <si>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</si>
  <si>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</si>
  <si>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</si>
  <si>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</si>
  <si>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</si>
  <si>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</si>
  <si>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</si>
  <si>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</si>
  <si>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</si>
  <si>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</si>
  <si>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</si>
  <si>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</si>
  <si>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</si>
  <si>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</si>
  <si>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</si>
  <si>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</si>
  <si>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</si>
  <si>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</si>
  <si>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</si>
  <si>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</si>
  <si>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</si>
  <si>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</si>
  <si>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</si>
  <si>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</si>
  <si>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</si>
  <si>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</si>
  <si>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</si>
  <si>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</si>
  <si>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</si>
  <si>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</si>
  <si>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</si>
  <si>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</si>
  <si>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</si>
  <si>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</si>
  <si>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</si>
  <si>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</si>
  <si>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</si>
  <si>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</si>
  <si>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</si>
  <si>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</si>
  <si>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</si>
  <si>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</si>
  <si>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</si>
  <si>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</si>
  <si>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</si>
  <si>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</si>
  <si>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</si>
  <si>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</si>
  <si>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</si>
  <si>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</si>
  <si>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</si>
  <si>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</si>
  <si>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</si>
  <si>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</si>
  <si>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</si>
  <si>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</si>
  <si>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</si>
  <si>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</si>
  <si>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</si>
  <si>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</si>
  <si>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</si>
  <si>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</si>
  <si>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</si>
  <si>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</si>
  <si>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</si>
  <si>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</si>
  <si>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</si>
  <si>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</si>
  <si>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</si>
  <si>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</si>
  <si>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</si>
  <si>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</si>
  <si>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</si>
  <si>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</si>
  <si>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</si>
  <si>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</si>
  <si>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</si>
  <si>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</si>
  <si>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</si>
  <si>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</si>
  <si>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</si>
  <si>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</si>
  <si>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</si>
  <si>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</si>
  <si>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</si>
  <si>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</si>
  <si>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</si>
  <si>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</si>
  <si>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</si>
  <si>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</si>
  <si>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</si>
  <si>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</si>
  <si>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</si>
  <si>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</si>
  <si>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</si>
  <si>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</si>
  <si>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</si>
  <si>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</si>
  <si>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</si>
  <si>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</si>
  <si>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</si>
  <si>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</si>
  <si>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</si>
  <si>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</si>
  <si>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</si>
  <si>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</si>
  <si>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</si>
  <si>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</si>
  <si>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</si>
  <si>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</si>
  <si>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</si>
  <si>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</si>
  <si>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</si>
  <si>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</si>
  <si>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</si>
  <si>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</si>
  <si>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</si>
  <si>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</si>
  <si>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</si>
  <si>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</si>
  <si>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</si>
  <si>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</si>
  <si>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</si>
  <si>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</si>
  <si>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</si>
  <si>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</si>
  <si>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</si>
  <si>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</si>
  <si>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</si>
  <si>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</si>
  <si>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</si>
  <si>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</si>
  <si>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</si>
  <si>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</si>
  <si>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</si>
  <si>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</si>
  <si>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</si>
  <si>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</si>
  <si>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</si>
  <si>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</si>
  <si>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</si>
  <si>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</si>
  <si>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</si>
  <si>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</si>
  <si>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</si>
  <si>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</si>
  <si>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</si>
  <si>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</si>
  <si>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</si>
  <si>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</si>
  <si>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</si>
  <si>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</si>
  <si>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</si>
  <si>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</si>
  <si>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</si>
  <si>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</si>
  <si>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</si>
  <si>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</si>
  <si>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</si>
  <si>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</si>
  <si>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</si>
  <si>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</si>
  <si>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</si>
  <si>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</si>
  <si>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</si>
  <si>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</si>
  <si>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</si>
  <si>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</si>
  <si>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</si>
  <si>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</si>
  <si>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</si>
  <si>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</si>
  <si>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</si>
  <si>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</si>
  <si>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</si>
  <si>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</si>
  <si>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</si>
  <si>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</si>
  <si>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</si>
  <si>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</si>
  <si>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</si>
  <si>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</si>
  <si>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</si>
  <si>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</si>
  <si>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</si>
  <si>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</si>
  <si>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</si>
  <si>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</si>
  <si>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</si>
  <si>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</si>
  <si>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</si>
  <si>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</si>
  <si>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</si>
  <si>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</si>
  <si>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</si>
  <si>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</si>
  <si>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</si>
  <si>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</si>
  <si>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</si>
  <si>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</si>
  <si>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</si>
  <si>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</si>
  <si>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</si>
  <si>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</si>
  <si>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</si>
  <si>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</si>
  <si>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</si>
  <si>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</si>
  <si>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</si>
  <si>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</si>
  <si>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</si>
  <si>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</si>
  <si>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</si>
  <si>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</si>
  <si>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</si>
  <si>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</si>
  <si>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</si>
  <si>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</si>
  <si>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</si>
  <si>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</si>
  <si>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</si>
  <si>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</si>
  <si>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</si>
  <si>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</si>
  <si>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</si>
  <si>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</si>
  <si>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</si>
  <si>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</si>
  <si>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</si>
  <si>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</si>
  <si>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</si>
  <si>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</si>
  <si>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</si>
  <si>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</si>
  <si>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</si>
  <si>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</si>
  <si>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</si>
  <si>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</si>
  <si>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</si>
  <si>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</si>
  <si>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</si>
  <si>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</si>
  <si>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</si>
  <si>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</si>
  <si>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</si>
  <si>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</si>
  <si>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</si>
  <si>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</si>
  <si>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</si>
  <si>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</si>
  <si>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</si>
  <si>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</si>
  <si>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</si>
  <si>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</si>
  <si>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</si>
  <si>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</si>
  <si>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</si>
  <si>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</si>
  <si>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</si>
  <si>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</si>
  <si>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</si>
  <si>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</si>
  <si>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</si>
  <si>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</si>
  <si>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</si>
  <si>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</si>
  <si>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</si>
  <si>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</si>
  <si>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</si>
  <si>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</si>
  <si>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</si>
  <si>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</si>
  <si>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</si>
  <si>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</si>
  <si>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</si>
  <si>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</si>
  <si>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</si>
  <si>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</si>
  <si>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</si>
  <si>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</si>
  <si>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</si>
  <si>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</si>
  <si>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</si>
  <si>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TOTAL BIENES MUEBLES 2022</t>
  </si>
  <si>
    <t>GRAN TOTAL BIENES MUEBLES AÑOS 1996, 1997, 1998, 1999, 2000, 2001, 2003, 2004, 2005, 2006, 2007, 2008, 2009, 2010, 2011, 2012, 2013, 2014, 2015, 2016, 2017, 2018, 2019, 2020, 2021 Y 2022</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</si>
  <si>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</si>
  <si>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</si>
  <si>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</si>
  <si>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</si>
  <si>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</si>
  <si>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</si>
  <si>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</si>
  <si>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</si>
  <si>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</si>
  <si>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</si>
  <si>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</si>
  <si>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</si>
  <si>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</si>
  <si>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</si>
  <si>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</si>
  <si>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</si>
  <si>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</si>
  <si>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</si>
  <si>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</si>
  <si>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</si>
  <si>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</si>
  <si>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</si>
  <si>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</si>
  <si>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</si>
  <si>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</si>
  <si>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</si>
  <si>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</si>
  <si>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</si>
  <si>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</si>
  <si>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</si>
  <si>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</si>
  <si>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</si>
  <si>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</si>
  <si>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</si>
  <si>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</si>
  <si>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</si>
  <si>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</si>
  <si>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</si>
  <si>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</si>
  <si>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</si>
  <si>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</si>
  <si>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</si>
  <si>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</si>
  <si>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</si>
  <si>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</si>
  <si>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</si>
  <si>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</si>
  <si>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</si>
  <si>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</si>
  <si>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</si>
  <si>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</si>
  <si>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</si>
  <si>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</si>
  <si>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</si>
  <si>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</si>
  <si>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</si>
  <si>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</si>
  <si>
    <t>01 MINISPLIT MOD. PLATINO 18,000 BTUS, 220V MARCA BENELUX</t>
  </si>
  <si>
    <t>519 1 001 02 031</t>
  </si>
  <si>
    <t>01 TERMOMAG. SIN GABINETE 600V 3 POLOS 50 AMP</t>
  </si>
  <si>
    <t>01 CONECTADOR TIPO MULTIPLE 4VIAS 35KV</t>
  </si>
  <si>
    <t>566 1 1 017 12</t>
  </si>
  <si>
    <t>566 1 1 013 01</t>
  </si>
  <si>
    <t>01 CAJA DERIVADORA 5 VIAS OCC 200A.  35KV (CHARDON)</t>
  </si>
  <si>
    <t>566 1 1 014 02</t>
  </si>
  <si>
    <t>566 1 002 22 03</t>
  </si>
  <si>
    <t>01 MOTOBOMBA HONDA MODELO WB30XM-MFX MOTOR GX 160 CENTRIFUGA AUTOCEBANTE CAPACIDAD MAXIMA 1,100 L/MIN PRESION 37 PSI</t>
  </si>
  <si>
    <t>566 1 1 014 03</t>
  </si>
  <si>
    <t>01 CAJA DERIVADORA COMBINADA DE 5 VIAS DE 35KV A 200AMP. MOD. MPJ5-22222-35 BKT</t>
  </si>
  <si>
    <t>515 1 001 01 70</t>
  </si>
  <si>
    <t>01 COMPUTADORA CON SISTEMA OPERATIVO WINDOWS 10, MEMORIA RAM 8GB , PROCESADOR INTEL CORE i3, DISCO DURO 1 TB, QUE INCLUYE: MONITOR 19 PULGADAS, TECLADO, MOUSE, ADAPTADOR AC Y CABLE DE VIDEO. MARCA DELL</t>
  </si>
  <si>
    <t>566 1 011 67</t>
  </si>
  <si>
    <t>1 JUEGO DE TAZONES PARA BOMBA DE 8 CON FLECHA Y TRES IMPULSORES</t>
  </si>
  <si>
    <r>
      <t xml:space="preserve">1  SUZUKI AZUL MOTOCICLETA MOD. 2005 NUMERO DE SERIE  LC6PAGA1950818342 NUMERO DE MOTOR 1E50FMG-490566 </t>
    </r>
    <r>
      <rPr>
        <b/>
        <sz val="10"/>
        <rFont val="Arial"/>
        <family val="2"/>
      </rPr>
      <t>MOVIL 53</t>
    </r>
  </si>
  <si>
    <t>01 PZA DE BOMBA SUMERGIBLE MODELO SP7508 ACOPLADA A MOTOR FRANKLIN ELECTRIC 5 HP 3 FASES 230 VOLTS DESCARGA DE 2" EN ACERO INOX. PARA UN GASTO DE 4 LPS Y UNA CDT DE 30 METROS</t>
  </si>
  <si>
    <t>01 MOTOR SUMERGIBLE MARCA SAER DE 50 HP DE 8" DE DIAM.</t>
  </si>
  <si>
    <t>01 MOTO CASCO CACHUCHA AZUL SERIE 35CPFTDE2G1024346 CILINDRAJE 125 MOTO NUEVA SIN RODAR MARCA ITALIKA MODELO FT125 AÑO 2016 ROJA NUM DE MOTOR LC157FMINE127291</t>
  </si>
  <si>
    <t>NUM. INVENTARIO</t>
  </si>
  <si>
    <t>DESCRIPCIÓN DEL BIEN</t>
  </si>
  <si>
    <t>OBSERVACION</t>
  </si>
  <si>
    <t>OBRAS EN PROCESO 2003</t>
  </si>
  <si>
    <t>613 1 02 001</t>
  </si>
  <si>
    <t>Obras en proceso</t>
  </si>
  <si>
    <t>SERVICIO</t>
  </si>
  <si>
    <t>TOTAL DE OBRAS EN PROCESO 2003</t>
  </si>
  <si>
    <t>OBRAS TERMINADAS 2004</t>
  </si>
  <si>
    <t>613 1 03 001</t>
  </si>
  <si>
    <t>Rehabilitacion de la red de distribucion de Nuevo Progreso.</t>
  </si>
  <si>
    <t>613 1 03 002</t>
  </si>
  <si>
    <t>Suministro de Micromedidores para el Equipamiento de Tomas Domiciliarias en diversas Colonias de la Cd.</t>
  </si>
  <si>
    <t>613 1 03 003</t>
  </si>
  <si>
    <t>Rehabilitacion del Sistema de Agua Potable de la localidad de Atasta.</t>
  </si>
  <si>
    <t>613 1 06 001</t>
  </si>
  <si>
    <t>Rehabilitación de las Instalaciones  del Pozo num. 8 de la Zona de Captación de Chicbul-Carmen</t>
  </si>
  <si>
    <t>613 1 06 002</t>
  </si>
  <si>
    <t>Rehabilitación de las Instalaciones del pozo No. 6 en Carmen</t>
  </si>
  <si>
    <t>613 1 06 003</t>
  </si>
  <si>
    <t>Rehabilitación de las Instalaciones del pozo No. 7 en Carmen</t>
  </si>
  <si>
    <t>613 1 06 004</t>
  </si>
  <si>
    <t>Rehabilitacion de las Instalaciones del Pozo No. 5 Carmen</t>
  </si>
  <si>
    <t>613 1 06 005</t>
  </si>
  <si>
    <t>Rehabilitación de fuga en la Red de Distribucion  y tomas domiciliarias en Cd. Del Carmen.</t>
  </si>
  <si>
    <t>TOTAL DE OBRAS TERMINADAS 2004</t>
  </si>
  <si>
    <t>OBRAS TERMINADAS 2005</t>
  </si>
  <si>
    <t>613 1 06 006</t>
  </si>
  <si>
    <t>Construccion de Galerìa Filtrante Cercado de Terreno, Equipo Electronico en Valle de Solidaridad , Murallas de Campeche y Generalisimo Morelos</t>
  </si>
  <si>
    <t>613 1 03 004</t>
  </si>
  <si>
    <t>Rehabilitaciòn de los Sistemas de Agua Potable en las Localidades Chinal y Sacrificio.</t>
  </si>
  <si>
    <t>613 1 03 005</t>
  </si>
  <si>
    <t>Rehabilitaciòn de los sistemas de Agua Potable de las Comunidades de Plan de Ayala, Mamantel, Cristalina, Chicbul.</t>
  </si>
  <si>
    <t>613 1 03 006</t>
  </si>
  <si>
    <t>Rehabilitaciòn de los sistemas de Agua Potable de las Localidades Nicolas Bravo, Aguacatal, Jose Maria Pino Suarez, Independencia, 18 de Marzo, Pital Viejo.</t>
  </si>
  <si>
    <t>613 1 03 007</t>
  </si>
  <si>
    <t>Rehabilitaciòn de los sistemas de Agua potable de las Localidades de Fernando Foglio y Centauro del Norte.</t>
  </si>
  <si>
    <t>613 1 06 007</t>
  </si>
  <si>
    <t>Construcción de la cisterna de Almacenamiento de 100'm3 y rehabilitación de las instalaciones</t>
  </si>
  <si>
    <t>613 1 06 008</t>
  </si>
  <si>
    <t>Programa Anual de Desinfecciòn en 41 Sistema del Municipio</t>
  </si>
  <si>
    <t>TOTAL DE OBRAS TERMINADAS 2005</t>
  </si>
  <si>
    <t>OBRAS TERMINADAS 2006</t>
  </si>
  <si>
    <t>613 1 03 008</t>
  </si>
  <si>
    <t>Reubicaciòn de la linea del Acueducto Chicbul-Carmen en los tres puentes de Sabancuy</t>
  </si>
  <si>
    <t>613 1 06 010</t>
  </si>
  <si>
    <t>Programa de Detenciòn, Diagnostico y Reparaciòn de Fugas</t>
  </si>
  <si>
    <t>613 1 03 009</t>
  </si>
  <si>
    <t>Suministro e Instalacion de Micromedidores en la Zona Oriente de la Ciudad.</t>
  </si>
  <si>
    <t>613 1 03 010</t>
  </si>
  <si>
    <t>Suministro e Instalacion de Micromedidores en la Zona Poniente de la Ciudad.</t>
  </si>
  <si>
    <t>613 1 06 011</t>
  </si>
  <si>
    <t>Rehabilitaciòn de las Plantas de Emergencias en Zona de Capataciòn.</t>
  </si>
  <si>
    <t>613 1 06 012</t>
  </si>
  <si>
    <t>Rehabilitaciòn de la Planta de Tratamiento del Fraccionamiento Reforma.</t>
  </si>
  <si>
    <t>613 1 06 013</t>
  </si>
  <si>
    <t>Adecuaciòn e Interconexion del carcamo Carmen II</t>
  </si>
  <si>
    <t>613 1 03 011</t>
  </si>
  <si>
    <t>Construccion de Galerìa Rehabilitacion de la Planta de Tratamiento Omosis e Inversa. Nvo. Progreso</t>
  </si>
  <si>
    <t>613 1 03 012</t>
  </si>
  <si>
    <t>Rehabilitación y Sectorización de la Red de Agua Potable en la Colonia Manigua Cd. Del Carmen.</t>
  </si>
  <si>
    <t>613 1 03 013</t>
  </si>
  <si>
    <t>Ampliación de la red de distribuación de tomas domiciliarias en la colonia Restilo de las pilas</t>
  </si>
  <si>
    <t>NO HAY DOCUMENTACION</t>
  </si>
  <si>
    <t>613 1 03 014</t>
  </si>
  <si>
    <t>Ampliación de la red de distribuación de tomas domiciliarias en la colonia 23 de julio</t>
  </si>
  <si>
    <t>613 1 03 015</t>
  </si>
  <si>
    <t>Ampliación de la red de distribuación de tomas domiciliarias en la colonia obrera</t>
  </si>
  <si>
    <t>613 1 03 016</t>
  </si>
  <si>
    <t>Reparacion y sustitución en infraestructura para la eliminación de fugas en tuberias y tomas domiciliarias</t>
  </si>
  <si>
    <t>613 1 03 017</t>
  </si>
  <si>
    <t>Suministro de macro y micromedidores</t>
  </si>
  <si>
    <t>613 1 06 014</t>
  </si>
  <si>
    <t>Construcción de banco de transformación de 34 kv en bote 1 km 55</t>
  </si>
  <si>
    <t>613 1 03 018</t>
  </si>
  <si>
    <t>Sectoriación de red de distribución zona FATIMA</t>
  </si>
  <si>
    <t>613 1 03 019</t>
  </si>
  <si>
    <t>Sectoriación de red de distribución zona puerto pesquero</t>
  </si>
  <si>
    <t>613 1 03 020</t>
  </si>
  <si>
    <t>Programa anual de desinfección en los 39 sistemas del municipio</t>
  </si>
  <si>
    <t>613 1 03 021</t>
  </si>
  <si>
    <t>Suministro de micromedidores para el equipamiento de tomas domiciliarias en isla aguada</t>
  </si>
  <si>
    <t>613 1 03 022</t>
  </si>
  <si>
    <t>Suministro de micromedidores para el equipamiento de tomas domiciliarias en sabancuy</t>
  </si>
  <si>
    <t>613 1 03 023</t>
  </si>
  <si>
    <t>Suministro de micromedidores para el equipamiento de tomas domiciliarias en los fraccionamientos infonavit arcila y reforma</t>
  </si>
  <si>
    <t>613 1 03 024</t>
  </si>
  <si>
    <t>Rehabilitación de tomas domiciliarias en los sectores pto pesquero y fatima</t>
  </si>
  <si>
    <t>613 1 03 025</t>
  </si>
  <si>
    <t>Construcción de galeria filtrante cerca perimetral y equipamiento electromecanico santa rita</t>
  </si>
  <si>
    <t>613 1 03 026</t>
  </si>
  <si>
    <t>Rehabilitación integral del sistema de agua potable de san antonio cardenas</t>
  </si>
  <si>
    <t>613 1 03 027</t>
  </si>
  <si>
    <t>Rehabilitacion del Sistema de Agua Potable en la Localidad de Puerto Rico.</t>
  </si>
  <si>
    <t>613 1 03 028</t>
  </si>
  <si>
    <t>Rehabilitaciòn Integral del Sistema de Agua Potable de la Comunidad de Atasta.</t>
  </si>
  <si>
    <t>613 1 03 029</t>
  </si>
  <si>
    <t>Suministro e Instalaciòn de Micromedidores en Tomas Domiciliarias en Carmen.</t>
  </si>
  <si>
    <t>TOTAL DE OBRAS TERMINADAS 2006</t>
  </si>
  <si>
    <t>OBRAS TERMINADAS 2007</t>
  </si>
  <si>
    <t>613 1 06 015</t>
  </si>
  <si>
    <t>Rehabilitaciòn de la Planta de Tratamiento del Fraccionamiento Arcila.</t>
  </si>
  <si>
    <t>613 1 03 030</t>
  </si>
  <si>
    <t>Ampliación de la red de agua potable en la Comunidad de Chicbul</t>
  </si>
  <si>
    <t>613 1 03 031</t>
  </si>
  <si>
    <t>Adecuación de la distribución de agua potable en la Localidad de Adolfo Lopez Mateos.</t>
  </si>
  <si>
    <t>613 1 03 032</t>
  </si>
  <si>
    <t>Construcción de tanque elevado de agua potable de 50m3 de Capacidad en Aguacatal</t>
  </si>
  <si>
    <t>613 1 03 033</t>
  </si>
  <si>
    <t>Rehabilitación del sistema de agua potable en a la Comunidad de Enrique Rodríguez Cano.</t>
  </si>
  <si>
    <t>TOTAL DE OBRAS TERMINADAS 2007</t>
  </si>
  <si>
    <t>OBRAS TERMINADAS 2008</t>
  </si>
  <si>
    <t>613 1 03 034</t>
  </si>
  <si>
    <t>Sustitucion de la linea de agua potable en la Colonia Caracol</t>
  </si>
  <si>
    <t>613 1 03 035</t>
  </si>
  <si>
    <t>Sustitucion de la red de  agua potable en el Fraccionamiento Arcila</t>
  </si>
  <si>
    <t>613 1 06 016</t>
  </si>
  <si>
    <t>Adquisicion de equipos electromecanicos de Chicbul Carmen</t>
  </si>
  <si>
    <t>613 1 03 036</t>
  </si>
  <si>
    <t>Adquisicion de 3000 micromedidores de 1/2" para toma domiciliaria en diversas colonias de Cd del Carmen</t>
  </si>
  <si>
    <t>613 1 06 017</t>
  </si>
  <si>
    <t>Adquisicion de Plantas de Emergencia en Zona de Captacion de Acueducto Carmen</t>
  </si>
  <si>
    <t>613 1 03 037</t>
  </si>
  <si>
    <t>Rehabilitacion de los Sistemas de agua potable de las Comunidades de Oxcabal y Chekubul</t>
  </si>
  <si>
    <t>613 1 03 038</t>
  </si>
  <si>
    <t>Rehabilitacion del sistema de agua potable de la Comunidad Chinal</t>
  </si>
  <si>
    <t>613 1 03 039</t>
  </si>
  <si>
    <t>Rehabilitacion del sistema de agua potable de la Localidad de Independencia</t>
  </si>
  <si>
    <t>613 1 03 040</t>
  </si>
  <si>
    <t>Adquisiscion de tuberia de PVC para drenaje pluvial  en diversas calles de Cd del Carmen</t>
  </si>
  <si>
    <t>613 1 06 018</t>
  </si>
  <si>
    <t>Construcción de Galería Filtrante en la comunidad de Atasta</t>
  </si>
  <si>
    <t>613 1 06 019</t>
  </si>
  <si>
    <t>Adquisicion de Plantas de Emergencia en los Carcamos de Rebombeo del Acueducto Chicbul-Carmen</t>
  </si>
  <si>
    <t>TOTAL DE OBRAS TERMINADAS 2008</t>
  </si>
  <si>
    <t>OBRAS TERMINADAS 2009</t>
  </si>
  <si>
    <t>613 1 03 041</t>
  </si>
  <si>
    <t>Sustitucion de la red de  agua potable en el Fraccionamiento San Manuel</t>
  </si>
  <si>
    <t>613 1 03 042</t>
  </si>
  <si>
    <t>Rehabilitacion de la red de distribucion en colonias Morelos, Justo Sierra y San Carlos</t>
  </si>
  <si>
    <t>613 1 03 043</t>
  </si>
  <si>
    <t>Rehabilitacion de los sistemas de agua potable de las Localidades de Venustiano Carranza, Nuevo Chontalpa y Nuevo Pital</t>
  </si>
  <si>
    <t>613 1 06 020</t>
  </si>
  <si>
    <t>Construccion de Sistema de Sanamiento por Medio de Vacio en Fraccionamiento Fovisste</t>
  </si>
  <si>
    <t>613 1 06 021</t>
  </si>
  <si>
    <t>Construccion de planta de tratamiento de aguas residuales en el Fraccionamiento Fovissste</t>
  </si>
  <si>
    <t>613 1 06 022</t>
  </si>
  <si>
    <t>Perforacion de pozo de la Localidad de Centauro del Norte</t>
  </si>
  <si>
    <t>613 1 03 044</t>
  </si>
  <si>
    <t>Construcción de Galería filtrante en la comunidad de Nuevo Progreso</t>
  </si>
  <si>
    <t>613 1 03 045</t>
  </si>
  <si>
    <t>Programa Anual de Desinfeccion de los 59 Sistemas del Municipio</t>
  </si>
  <si>
    <t>613 1 03 046</t>
  </si>
  <si>
    <t>Sustitucion de la linea de agua potable en la calle 40 entre 31 y 35 y calle 47 entre 20 y 26</t>
  </si>
  <si>
    <t>613 1 03 047</t>
  </si>
  <si>
    <t>Adquisicion de materiales para la sustitucion de linea de agua potable en callles de Concreto</t>
  </si>
  <si>
    <t>613 1 03 048</t>
  </si>
  <si>
    <t>Rehabilitacion del Sistema de Agua Potable de la Localidad de Quebrache, Ampliación de la red de distribución de la Localidad de Aguacatal</t>
  </si>
  <si>
    <t>613 1 03 049</t>
  </si>
  <si>
    <t>Rehabilitación del sistema de Agua Potable de la Localidad de San Isidro</t>
  </si>
  <si>
    <t>613 1 03 050</t>
  </si>
  <si>
    <t>Ampliación de la red de distribución  y tomas domiciliarias de la Localidad de Conquista Campesina</t>
  </si>
  <si>
    <t>613 1 03 051</t>
  </si>
  <si>
    <t>Adquisicion de material para reparacion de fugas de red de distribucion y en tomas domiciliarias en diversas colonias de Cd del Carmen.</t>
  </si>
  <si>
    <t>613 1 03 086</t>
  </si>
  <si>
    <t>Rehabilitacion del Sistema de Agua Potable de la Comunidad el Sacrificio</t>
  </si>
  <si>
    <t>613 1 03 052</t>
  </si>
  <si>
    <t>Adecuacion del sistema de agua potable de la Localidad de Conquista Campesina.</t>
  </si>
  <si>
    <t>TOTAL DE OBRAS TERMINADAS 2009</t>
  </si>
  <si>
    <t>OBRAS TERMINADAS 2010</t>
  </si>
  <si>
    <t>613 1 03 053</t>
  </si>
  <si>
    <t>Ampliación de la red de distribución y rehabilitación del tanque elevado de la localidad de Sabancuy.</t>
  </si>
  <si>
    <t>613 1 03 054</t>
  </si>
  <si>
    <t>Rehabilitación del sistema de agua potable de la localidad de la localidad de Ignacio Zaragoza.</t>
  </si>
  <si>
    <t>613 1 03 055</t>
  </si>
  <si>
    <t>Construcción de subestación electrica en zona de captación de la localidad de km 59 y abelardo L. Rodriguezy ampliación de la Red de Distribución de la localidad de Chekubul.</t>
  </si>
  <si>
    <t>613 1 03 056</t>
  </si>
  <si>
    <t>Adquisición de material para reparación de fugas en la red de distribución y en tomas domiciliarias en la Península de Atasta.</t>
  </si>
  <si>
    <t>613 1 06 023</t>
  </si>
  <si>
    <t>Construcción de casetas de protección de las válvulas de alivio en el tramo Carmen a Isla Aguada del acueducto Chicbul-Carmen.</t>
  </si>
  <si>
    <t>613 1 06 024</t>
  </si>
  <si>
    <t>Rehabilitación del reactor biológico no. 2 de la planta de tratamiento del fraccionamiento Arcila.</t>
  </si>
  <si>
    <t>613 1 03 057</t>
  </si>
  <si>
    <t>Rehabilitación del sistema de agua potable de la localidad Ignacio Gutiérrez.</t>
  </si>
  <si>
    <t>613 1 03 058</t>
  </si>
  <si>
    <t>Adquisición de material para sustitución de líneas de distribución en diversas calles de Cd. del Carmen.</t>
  </si>
  <si>
    <t>613 1 03 059</t>
  </si>
  <si>
    <t>Construcción de tanque elevado de 50 m3  de capacidad de la localidad de Chekubul.</t>
  </si>
  <si>
    <t>613 1 03 060</t>
  </si>
  <si>
    <t>Ampliación de la red de distribución de la localidad 18 de marzo.</t>
  </si>
  <si>
    <t>613 1 03 061</t>
  </si>
  <si>
    <t>Programa anual de desinfección de agua en los 59 sistemas del municipio de carmen</t>
  </si>
  <si>
    <t>613 1 03 062</t>
  </si>
  <si>
    <t>Reubicación de la línea de conducción de 24” de diámetro acueducto-carmen en el km. 56 + 425, Sabancuy, Carmen, Campeche.</t>
  </si>
  <si>
    <t>613 1 06 025</t>
  </si>
  <si>
    <t>Adquisición de equipos de bombeo motor-bomba en el acueducto Chicbul-Carmen.</t>
  </si>
  <si>
    <t>613 1 06 026</t>
  </si>
  <si>
    <t>Adquisición de plantas potabilizadoras para las localidades de Santa Rita, Murallas De Campeche y Juan de la Cabada Vera.</t>
  </si>
  <si>
    <t>613 1 03 063</t>
  </si>
  <si>
    <t>Ampliación y rehabilitación del sistema de agua potable de la localidad Santa Rita.</t>
  </si>
  <si>
    <t>613 1 03 064</t>
  </si>
  <si>
    <t>Ampliación y rehabilitación del sistema de agua potable de la localidad Murallas de Campeche.</t>
  </si>
  <si>
    <t>613 1 03 065</t>
  </si>
  <si>
    <t>Ampliación y Rehabilitación de sistemas de agua potable en la localidad de murallas de campeche ( primera estimación)</t>
  </si>
  <si>
    <t>613 1 03 066</t>
  </si>
  <si>
    <t>Ampliación y Rehabilitación de sistemas de agua potable en la localidad de Santa Rita ( primera estimación)</t>
  </si>
  <si>
    <t>613 1 03 067</t>
  </si>
  <si>
    <t>Programa anual de desinfección de cloro en 49 sistemas del municipio.</t>
  </si>
  <si>
    <t>613 1 03 068</t>
  </si>
  <si>
    <t>Construcción de pozo profundo en la localidad de Venustiano Carranza.</t>
  </si>
  <si>
    <t>613 1 03 069</t>
  </si>
  <si>
    <t>Adecuación del sistema de agua potable en la localidad de Justo Sierra Méndez 2.</t>
  </si>
  <si>
    <t>TOTAL DE OBRAS TERMINADAS 2010</t>
  </si>
  <si>
    <t>OBRAS TERMINADAS 2011</t>
  </si>
  <si>
    <t>613 1 06 027</t>
  </si>
  <si>
    <t>Supervisión tecnica den las comunidades de Murallas de Campeche y Santa Rita.</t>
  </si>
  <si>
    <t>613 1 06 028</t>
  </si>
  <si>
    <t>Atención social en las comunidades de Murallas de Campeche y Santa Rita.</t>
  </si>
  <si>
    <t>613 1 03 070</t>
  </si>
  <si>
    <t>Ampliación de la red de distribución de agua potable (con una meta de 1.59km) en la localidad de Abelardo L. Rodríguez</t>
  </si>
  <si>
    <t>613 1 03 071</t>
  </si>
  <si>
    <t>Ampliación de la red de distribución de agua potable (con una meta de 1.64km) en la localidad de Isla Aguada</t>
  </si>
  <si>
    <t>613 1 03 072</t>
  </si>
  <si>
    <t>Rehabilitación del sistema de agua potable en la localidad de Plan de Ayala</t>
  </si>
  <si>
    <t>613 1 03 073</t>
  </si>
  <si>
    <t>Perforación de pozo profundo  y rehabilitación de las instalaciones del sistema de agua potable de la localidad de Vista Alegre</t>
  </si>
  <si>
    <t>613 1 06 029</t>
  </si>
  <si>
    <t>Rehabilitación de equipos electromecánicos de zona de captación en: Nuevo Progreso, Nueva Chontalpa, Enrique Rodríguez Cano, Juan de la Cabada Vera y Ciudad del Carmen y Zona de Captación Chicbul</t>
  </si>
  <si>
    <t>613 1 03 074</t>
  </si>
  <si>
    <t>Ampliación de Infraestructura del Cárcamo de Rebombeo, en la Col. Justo Sierra en Ciudad del Carmen</t>
  </si>
  <si>
    <t>TOTAL DE OBRAS TERMINADAS 2011</t>
  </si>
  <si>
    <t>OBRAS TERMINADAS 2012</t>
  </si>
  <si>
    <t>613 1 03 075</t>
  </si>
  <si>
    <t>Introducción de la Red de Distribución de Agua Potable de la Colonia Ortiz Ávila.</t>
  </si>
  <si>
    <t>613 1 03 076</t>
  </si>
  <si>
    <t>Mantenimiento de los  Sistemas de Potabilización en comunidades.</t>
  </si>
  <si>
    <t>613 1 03 077</t>
  </si>
  <si>
    <t>Ampliación de de 1.500 m.l. de Red de Distribución de Agua Potable en la localidad de Felipe Ángeles.</t>
  </si>
  <si>
    <t>613 1 03 078</t>
  </si>
  <si>
    <t>Rehabilitación de tanque elevado en la localidad de Venustiano Carranza.</t>
  </si>
  <si>
    <t>613 1 03 079</t>
  </si>
  <si>
    <t>Pd 90 Proder dic 2012</t>
  </si>
  <si>
    <t>613 1 03 080</t>
  </si>
  <si>
    <t>Rehabilitación del Sistema de Agua Potable en la localidad el Sacrificio.</t>
  </si>
  <si>
    <t>613 1 03 081</t>
  </si>
  <si>
    <t>Rehabilitación de Tanque Elevado en la localidad de Nueva Esperanza.</t>
  </si>
  <si>
    <t>613 1 03 082</t>
  </si>
  <si>
    <t>Ampliación de la red de distribución en la calle Francisco Villa entre las calles Constitución y Pescadores.</t>
  </si>
  <si>
    <t>613 1 03 083</t>
  </si>
  <si>
    <t>Rehabilitación del Sistema de Agua Potable de la Localidad de Nicolas Bravo.</t>
  </si>
  <si>
    <t>613 1 03 084</t>
  </si>
  <si>
    <t>Construcción De Cisternas De Almacenamiento De 60 M3 De Capacidad En Las Localidades De Carlos Quinto, El Triunfo, Y Ranchería El Carmen.</t>
  </si>
  <si>
    <t>613 1 03 085</t>
  </si>
  <si>
    <t>Ampliación De La Red De Distribución En La Calle Francisco Villa Entre Las Calles Constitución Y Pescadores.</t>
  </si>
  <si>
    <t>613 1 03 087</t>
  </si>
  <si>
    <t>1a, 2a y 3a elaboracion de estudio simplificado de la situación del sistema municipal de agua potable , drenaje y sanemamiento del organismo operador de Carmen</t>
  </si>
  <si>
    <t>613 1 03 088</t>
  </si>
  <si>
    <t>Finiquito elaboracion de estudio simplificado de la situación del sistema municipal de agua potable , drenaje y sanemamiento del organismo operador de carmen</t>
  </si>
  <si>
    <t>613 1 03 089</t>
  </si>
  <si>
    <t>Ampliación de la red de agua potable en la Comunidad de la Cristalina</t>
  </si>
  <si>
    <t>613 1 03 090</t>
  </si>
  <si>
    <t>TOTAL DE OBRAS TERMINADAS 2012</t>
  </si>
  <si>
    <t>GRAN TOTAL DE OBRAS EN PROCESO Y OBRAS TERMINADAS 2003, 2004, 2005, 2006, 2007, 2008, 2009, 2010, 2011 Y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</si>
</sst>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0.00;[Red]#,##0.00"/>
    <numFmt numFmtId="165" formatCode="dd/mm/yyyy;@"/>
  </numFmts>
  <fonts count="15"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
      <sz val="11"/>
      <color theme="1"/>
      <name val="Calibri"/>
      <family val="2"/>
      <scheme val="minor"/>
    </font>
    <font>
      <b/>
      <sz val="12"/>
      <name val="Arial"/>
      <family val="2"/>
    </font>
    <font>
      <sz val="11"/>
      <color theme="1"/>
      <name val="Arial"/>
      <family val="2"/>
    </font>
    <font>
      <sz val="11"/>
      <name val="Arial"/>
      <family val="2"/>
    </font>
    <font>
      <sz val="10"/>
      <color indexed="8"/>
      <name val="Arial"/>
      <family val="2"/>
    </font>
    <font>
      <b/>
      <sz val="10"/>
      <color indexed="8"/>
      <name val="Arial"/>
      <family val="2"/>
    </font>
    <font>
      <sz val="10"/>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90">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164" fontId="1" fillId="2" borderId="4" xfId="0" applyNumberFormat="1" applyFont="1" applyFill="1" applyBorder="1" applyAlignment="1">
      <alignment horizontal="right" wrapText="1"/>
    </xf>
    <xf numFmtId="0" fontId="1" fillId="2" borderId="3" xfId="1" applyFill="1" applyBorder="1" applyAlignment="1">
      <alignment horizontal="center" wrapText="1"/>
    </xf>
    <xf numFmtId="0" fontId="1" fillId="2" borderId="3" xfId="1" applyFill="1" applyBorder="1" applyAlignment="1">
      <alignment horizontal="right"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164" fontId="6" fillId="0" borderId="0" xfId="0" applyNumberFormat="1" applyFont="1" applyAlignment="1">
      <alignment horizontal="right"/>
    </xf>
    <xf numFmtId="0" fontId="6" fillId="0" borderId="0" xfId="0" applyFont="1" applyAlignment="1">
      <alignment horizontal="right"/>
    </xf>
    <xf numFmtId="49" fontId="2" fillId="2" borderId="3" xfId="0" applyNumberFormat="1" applyFont="1" applyFill="1" applyBorder="1" applyAlignment="1">
      <alignment horizontal="right" wrapText="1"/>
    </xf>
    <xf numFmtId="0" fontId="4" fillId="0" borderId="3" xfId="0" applyFont="1" applyBorder="1" applyAlignment="1">
      <alignment horizontal="right" wrapText="1"/>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49" fontId="1" fillId="2" borderId="3" xfId="0" applyNumberFormat="1" applyFont="1" applyFill="1" applyBorder="1" applyAlignment="1">
      <alignment horizontal="center"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4" fontId="0" fillId="2" borderId="0" xfId="2" applyNumberFormat="1" applyFont="1" applyFill="1" applyAlignment="1">
      <alignment horizontal="center"/>
    </xf>
    <xf numFmtId="44" fontId="0" fillId="0" borderId="0" xfId="2" applyFont="1"/>
    <xf numFmtId="0" fontId="1" fillId="4" borderId="3" xfId="0" applyFont="1" applyFill="1" applyBorder="1" applyAlignment="1">
      <alignment horizontal="center" wrapText="1"/>
    </xf>
    <xf numFmtId="4" fontId="1" fillId="4" borderId="3" xfId="2" applyNumberFormat="1" applyFont="1" applyFill="1" applyBorder="1" applyAlignment="1">
      <alignment horizontal="center" wrapText="1"/>
    </xf>
    <xf numFmtId="0" fontId="1" fillId="5" borderId="3" xfId="0" applyFont="1" applyFill="1" applyBorder="1" applyAlignment="1">
      <alignment horizontal="center" wrapText="1"/>
    </xf>
    <xf numFmtId="0" fontId="2" fillId="0" borderId="3" xfId="0" applyFont="1" applyBorder="1" applyAlignment="1">
      <alignment horizontal="center" wrapText="1"/>
    </xf>
    <xf numFmtId="0" fontId="1" fillId="2" borderId="3" xfId="1" applyFill="1" applyBorder="1" applyAlignment="1">
      <alignment horizontal="right"/>
    </xf>
    <xf numFmtId="0" fontId="1" fillId="2" borderId="3" xfId="0" applyFont="1" applyFill="1" applyBorder="1" applyAlignment="1">
      <alignment horizontal="center" wrapText="1"/>
    </xf>
    <xf numFmtId="4" fontId="1" fillId="2" borderId="3" xfId="2" applyNumberFormat="1" applyFont="1" applyFill="1" applyBorder="1" applyAlignment="1">
      <alignment horizontal="right" wrapText="1"/>
    </xf>
    <xf numFmtId="0" fontId="1" fillId="2" borderId="3" xfId="0" applyFont="1" applyFill="1" applyBorder="1" applyAlignment="1">
      <alignment horizontal="right" wrapText="1"/>
    </xf>
    <xf numFmtId="4" fontId="1" fillId="2" borderId="3" xfId="0" applyNumberFormat="1" applyFont="1" applyFill="1" applyBorder="1" applyAlignment="1">
      <alignment horizontal="right" wrapText="1"/>
    </xf>
    <xf numFmtId="0" fontId="8" fillId="0" borderId="3" xfId="0" applyFont="1" applyBorder="1" applyAlignment="1">
      <alignment horizontal="center" wrapText="1"/>
    </xf>
    <xf numFmtId="0" fontId="2" fillId="2" borderId="7" xfId="1" applyFont="1" applyFill="1" applyBorder="1" applyAlignment="1">
      <alignment horizontal="right"/>
    </xf>
    <xf numFmtId="0" fontId="2" fillId="2" borderId="8" xfId="1" applyFont="1" applyFill="1" applyBorder="1" applyAlignment="1">
      <alignment horizontal="right"/>
    </xf>
    <xf numFmtId="0" fontId="2" fillId="2" borderId="4" xfId="1" applyFont="1" applyFill="1" applyBorder="1" applyAlignment="1">
      <alignment horizontal="right"/>
    </xf>
    <xf numFmtId="4" fontId="2" fillId="2" borderId="3" xfId="0" applyNumberFormat="1" applyFont="1" applyFill="1" applyBorder="1" applyAlignment="1">
      <alignment horizontal="right" wrapText="1"/>
    </xf>
    <xf numFmtId="0" fontId="2" fillId="2" borderId="3" xfId="0" applyFont="1" applyFill="1" applyBorder="1" applyAlignment="1">
      <alignment horizontal="center" wrapText="1"/>
    </xf>
    <xf numFmtId="0" fontId="8" fillId="0" borderId="3" xfId="0" applyFont="1" applyBorder="1" applyAlignment="1">
      <alignment horizontal="left" wrapText="1"/>
    </xf>
    <xf numFmtId="0" fontId="1" fillId="2" borderId="3" xfId="0" applyFont="1" applyFill="1" applyBorder="1" applyAlignment="1">
      <alignment horizontal="left" wrapText="1"/>
    </xf>
    <xf numFmtId="0" fontId="9" fillId="2" borderId="3" xfId="0" applyFont="1" applyFill="1" applyBorder="1" applyAlignment="1">
      <alignment horizontal="left"/>
    </xf>
    <xf numFmtId="44" fontId="0" fillId="2" borderId="0" xfId="2" applyFont="1" applyFill="1"/>
    <xf numFmtId="0" fontId="0" fillId="2" borderId="0" xfId="0" applyFill="1"/>
    <xf numFmtId="14" fontId="1" fillId="2" borderId="3" xfId="0" applyNumberFormat="1" applyFont="1" applyFill="1" applyBorder="1" applyAlignment="1">
      <alignment horizontal="right" wrapText="1"/>
    </xf>
    <xf numFmtId="0" fontId="2" fillId="2" borderId="3" xfId="0" applyFont="1" applyFill="1" applyBorder="1" applyAlignment="1">
      <alignment horizontal="center"/>
    </xf>
    <xf numFmtId="4" fontId="1" fillId="2" borderId="3" xfId="0" applyNumberFormat="1" applyFont="1" applyFill="1" applyBorder="1" applyAlignment="1">
      <alignment wrapText="1"/>
    </xf>
    <xf numFmtId="0" fontId="10" fillId="2" borderId="3" xfId="0" applyFont="1" applyFill="1" applyBorder="1" applyAlignment="1">
      <alignment horizontal="left" wrapText="1"/>
    </xf>
    <xf numFmtId="4" fontId="10" fillId="2" borderId="3" xfId="2" applyNumberFormat="1" applyFont="1" applyFill="1" applyBorder="1" applyAlignment="1">
      <alignment horizontal="right" wrapText="1"/>
    </xf>
    <xf numFmtId="0" fontId="9" fillId="2" borderId="3" xfId="0" applyFont="1" applyFill="1" applyBorder="1" applyAlignment="1">
      <alignment horizontal="left" wrapText="1"/>
    </xf>
    <xf numFmtId="4" fontId="1" fillId="2" borderId="3" xfId="2" applyNumberFormat="1" applyFont="1" applyFill="1" applyBorder="1" applyAlignment="1">
      <alignment horizontal="right"/>
    </xf>
    <xf numFmtId="0" fontId="2" fillId="2" borderId="3" xfId="1" applyFont="1" applyFill="1" applyBorder="1" applyAlignment="1">
      <alignment horizontal="center"/>
    </xf>
    <xf numFmtId="0" fontId="11" fillId="2" borderId="3" xfId="0" applyFont="1" applyFill="1" applyBorder="1" applyAlignment="1">
      <alignment horizontal="center" wrapText="1"/>
    </xf>
    <xf numFmtId="0" fontId="11" fillId="2" borderId="3" xfId="0" applyFont="1" applyFill="1" applyBorder="1" applyAlignment="1">
      <alignment horizontal="left" wrapText="1"/>
    </xf>
    <xf numFmtId="0" fontId="12" fillId="2" borderId="3" xfId="0" applyFont="1" applyFill="1" applyBorder="1" applyAlignment="1">
      <alignment horizontal="center" wrapText="1"/>
    </xf>
    <xf numFmtId="4" fontId="13" fillId="2" borderId="3" xfId="2" applyNumberFormat="1" applyFont="1" applyFill="1" applyBorder="1" applyAlignment="1">
      <alignment horizontal="right"/>
    </xf>
    <xf numFmtId="165" fontId="1" fillId="2" borderId="3" xfId="0" applyNumberFormat="1" applyFont="1" applyFill="1" applyBorder="1" applyAlignment="1">
      <alignment horizontal="right" wrapText="1"/>
    </xf>
    <xf numFmtId="0" fontId="13" fillId="2" borderId="3" xfId="0" applyFont="1" applyFill="1" applyBorder="1" applyAlignment="1">
      <alignment horizontal="left" wrapText="1"/>
    </xf>
    <xf numFmtId="0" fontId="9" fillId="2" borderId="3" xfId="0" applyFont="1" applyFill="1" applyBorder="1" applyAlignment="1">
      <alignment horizontal="center"/>
    </xf>
    <xf numFmtId="4" fontId="10" fillId="2" borderId="3" xfId="2" applyNumberFormat="1" applyFont="1" applyFill="1" applyBorder="1" applyAlignment="1">
      <alignment horizontal="right"/>
    </xf>
    <xf numFmtId="0" fontId="9" fillId="2" borderId="3" xfId="0" applyFont="1" applyFill="1" applyBorder="1" applyAlignment="1">
      <alignment horizontal="center" wrapText="1"/>
    </xf>
    <xf numFmtId="15" fontId="1" fillId="2" borderId="3" xfId="0" applyNumberFormat="1" applyFont="1" applyFill="1" applyBorder="1" applyAlignment="1">
      <alignment horizontal="right" wrapText="1"/>
    </xf>
    <xf numFmtId="0" fontId="1" fillId="2" borderId="3" xfId="1" applyFill="1" applyBorder="1" applyAlignment="1">
      <alignment horizontal="left"/>
    </xf>
    <xf numFmtId="0" fontId="13" fillId="2" borderId="3" xfId="0" applyFont="1" applyFill="1" applyBorder="1" applyAlignment="1">
      <alignment horizontal="center" wrapText="1"/>
    </xf>
    <xf numFmtId="0" fontId="13" fillId="2" borderId="3" xfId="0" applyFont="1" applyFill="1" applyBorder="1" applyAlignment="1">
      <alignment horizontal="center"/>
    </xf>
    <xf numFmtId="0" fontId="9" fillId="2" borderId="0" xfId="0" applyFont="1" applyFill="1" applyAlignment="1">
      <alignment horizontal="left" wrapText="1"/>
    </xf>
    <xf numFmtId="0" fontId="14" fillId="0" borderId="3" xfId="0" applyFont="1" applyBorder="1" applyAlignment="1">
      <alignment horizontal="right" wrapText="1"/>
    </xf>
    <xf numFmtId="4" fontId="14" fillId="2" borderId="3" xfId="2" applyNumberFormat="1" applyFont="1" applyFill="1" applyBorder="1" applyAlignment="1">
      <alignment horizontal="right"/>
    </xf>
    <xf numFmtId="0" fontId="9" fillId="0" borderId="0" xfId="0" applyFont="1" applyAlignment="1">
      <alignment horizontal="center"/>
    </xf>
    <xf numFmtId="44" fontId="0" fillId="0" borderId="0" xfId="2" applyFont="1" applyAlignment="1">
      <alignment horizontal="center"/>
    </xf>
    <xf numFmtId="7" fontId="0" fillId="0" borderId="0" xfId="0" applyNumberFormat="1" applyAlignment="1">
      <alignment horizontal="center"/>
    </xf>
  </cellXfs>
  <cellStyles count="3">
    <cellStyle name="Moneda"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246529</xdr:colOff>
      <xdr:row>0</xdr:row>
      <xdr:rowOff>131010</xdr:rowOff>
    </xdr:from>
    <xdr:to>
      <xdr:col>7</xdr:col>
      <xdr:colOff>179295</xdr:colOff>
      <xdr:row>6</xdr:row>
      <xdr:rowOff>79375</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019735" y="131010"/>
          <a:ext cx="6353736" cy="1091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Arial" panose="020B0604020202020204" pitchFamily="34" charset="0"/>
              <a:cs typeface="Arial" panose="020B0604020202020204" pitchFamily="34" charset="0"/>
            </a:rPr>
            <a:t>SISTEMA MUNICIPAL DE AGUA POTABLE Y ALCANTARILLADO DE CARMEN</a:t>
          </a:r>
        </a:p>
        <a:p>
          <a:pPr algn="ctr"/>
          <a:r>
            <a:rPr lang="es-MX" sz="1000" b="1">
              <a:latin typeface="Arial" panose="020B0604020202020204" pitchFamily="34" charset="0"/>
              <a:cs typeface="Arial" panose="020B0604020202020204" pitchFamily="34" charset="0"/>
            </a:rPr>
            <a:t>COORDINACIÓN</a:t>
          </a:r>
          <a:r>
            <a:rPr lang="es-MX" sz="1000" b="1" baseline="0">
              <a:latin typeface="Arial" panose="020B0604020202020204" pitchFamily="34" charset="0"/>
              <a:cs typeface="Arial" panose="020B0604020202020204" pitchFamily="34" charset="0"/>
            </a:rPr>
            <a:t> DE ADMINISTRACIÓN Y FINANZAS</a:t>
          </a:r>
        </a:p>
        <a:p>
          <a:pPr algn="ctr"/>
          <a:r>
            <a:rPr lang="es-MX" sz="1000" b="1" baseline="0">
              <a:latin typeface="Arial" panose="020B0604020202020204" pitchFamily="34" charset="0"/>
              <a:cs typeface="Arial" panose="020B0604020202020204" pitchFamily="34" charset="0"/>
            </a:rPr>
            <a:t>UNIDAD DE RECURSOS MATERIALES</a:t>
          </a:r>
          <a:endParaRPr lang="es-MX" sz="1000" b="1">
            <a:latin typeface="Arial" panose="020B0604020202020204" pitchFamily="34" charset="0"/>
            <a:cs typeface="Arial" panose="020B0604020202020204" pitchFamily="34" charset="0"/>
          </a:endParaRPr>
        </a:p>
        <a:p>
          <a:pPr algn="ctr"/>
          <a:r>
            <a:rPr lang="es-MX" sz="1000" b="1">
              <a:latin typeface="Arial" panose="020B0604020202020204" pitchFamily="34" charset="0"/>
              <a:cs typeface="Arial" panose="020B0604020202020204" pitchFamily="34" charset="0"/>
            </a:rPr>
            <a:t>"2022.</a:t>
          </a:r>
          <a:r>
            <a:rPr lang="es-MX" sz="1000" b="1" baseline="0">
              <a:latin typeface="Arial" panose="020B0604020202020204" pitchFamily="34" charset="0"/>
              <a:cs typeface="Arial" panose="020B0604020202020204" pitchFamily="34" charset="0"/>
            </a:rPr>
            <a:t> Año de Ricardo Flores Magón."</a:t>
          </a:r>
        </a:p>
        <a:p>
          <a:pPr algn="ctr"/>
          <a:r>
            <a:rPr lang="es-MX" sz="1000" b="1" baseline="0">
              <a:latin typeface="Arial" panose="020B0604020202020204" pitchFamily="34" charset="0"/>
              <a:cs typeface="Arial" panose="020B0604020202020204" pitchFamily="34" charset="0"/>
            </a:rPr>
            <a:t>RELACIÓN DE BIENES MUEBLES </a:t>
          </a:r>
        </a:p>
        <a:p>
          <a:pPr algn="ctr"/>
          <a:r>
            <a:rPr lang="es-MX" sz="1000" b="1" baseline="0">
              <a:latin typeface="Arial" panose="020B0604020202020204" pitchFamily="34" charset="0"/>
              <a:cs typeface="Arial" panose="020B0604020202020204" pitchFamily="34" charset="0"/>
            </a:rPr>
            <a:t>INFORME FINANCIERO DEL 01 DE OCTUBRE AL 31 DE DICIEMBRE DE 2022</a:t>
          </a:r>
          <a:endParaRPr lang="es-MX" sz="10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0</xdr:col>
          <xdr:colOff>133350</xdr:colOff>
          <xdr:row>1</xdr:row>
          <xdr:rowOff>85725</xdr:rowOff>
        </xdr:from>
        <xdr:to>
          <xdr:col>2</xdr:col>
          <xdr:colOff>209550</xdr:colOff>
          <xdr:row>4</xdr:row>
          <xdr:rowOff>152400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0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6</xdr:col>
      <xdr:colOff>470646</xdr:colOff>
      <xdr:row>1</xdr:row>
      <xdr:rowOff>123263</xdr:rowOff>
    </xdr:from>
    <xdr:to>
      <xdr:col>7</xdr:col>
      <xdr:colOff>851643</xdr:colOff>
      <xdr:row>4</xdr:row>
      <xdr:rowOff>112059</xdr:rowOff>
    </xdr:to>
    <xdr:pic>
      <xdr:nvPicPr>
        <xdr:cNvPr id="9" name="Imagen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7793" y="313763"/>
          <a:ext cx="974909" cy="5602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367393</xdr:colOff>
      <xdr:row>0</xdr:row>
      <xdr:rowOff>111580</xdr:rowOff>
    </xdr:from>
    <xdr:to>
      <xdr:col>5</xdr:col>
      <xdr:colOff>353786</xdr:colOff>
      <xdr:row>5</xdr:row>
      <xdr:rowOff>433917</xdr:rowOff>
    </xdr:to>
    <xdr:sp macro="" textlink="">
      <xdr:nvSpPr>
        <xdr:cNvPr id="2" name="CuadroTexto 1">
          <a:extLst>
            <a:ext uri="{FF2B5EF4-FFF2-40B4-BE49-F238E27FC236}">
              <a16:creationId xmlns:a16="http://schemas.microsoft.com/office/drawing/2014/main" id="{EDD8A97C-C4E8-4B18-BD6C-286E33353D82}"/>
            </a:ext>
          </a:extLst>
        </xdr:cNvPr>
        <xdr:cNvSpPr txBox="1"/>
      </xdr:nvSpPr>
      <xdr:spPr>
        <a:xfrm>
          <a:off x="1234168" y="111580"/>
          <a:ext cx="5853793" cy="12748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SISTEMA MUNICIPAL DE AGUA POTABLE Y ALCANTARILLADO DE CARMEN</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COORDINACIÓN</a:t>
          </a:r>
          <a:r>
            <a:rPr lang="es-MX" sz="1200" b="1" baseline="0">
              <a:solidFill>
                <a:schemeClr val="dk1"/>
              </a:solidFill>
              <a:effectLst/>
              <a:latin typeface="+mn-lt"/>
              <a:ea typeface="+mn-ea"/>
              <a:cs typeface="+mn-cs"/>
            </a:rPr>
            <a:t> DE ADMINISTRACIÓN Y FINANZAS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baseline="0">
              <a:solidFill>
                <a:schemeClr val="dk1"/>
              </a:solidFill>
              <a:effectLst/>
              <a:latin typeface="+mn-lt"/>
              <a:ea typeface="+mn-ea"/>
              <a:cs typeface="+mn-cs"/>
            </a:rPr>
            <a:t>UNIDAD DE RECURSOS MATERIALES</a:t>
          </a:r>
          <a:endParaRPr lang="es-MX" sz="1200" b="1">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s-ES" sz="1200" b="1">
              <a:solidFill>
                <a:schemeClr val="dk1"/>
              </a:solidFill>
              <a:effectLst/>
              <a:latin typeface="+mn-lt"/>
              <a:ea typeface="+mn-ea"/>
              <a:cs typeface="+mn-cs"/>
            </a:rPr>
            <a:t>"2022, Año de Ricardo Flores Magón".</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RELACION </a:t>
          </a:r>
          <a:r>
            <a:rPr lang="es-MX" sz="1200" b="1" baseline="0">
              <a:solidFill>
                <a:schemeClr val="dk1"/>
              </a:solidFill>
              <a:effectLst/>
              <a:latin typeface="+mn-lt"/>
              <a:ea typeface="+mn-ea"/>
              <a:cs typeface="+mn-cs"/>
            </a:rPr>
            <a:t> DE BIENES MUEBLES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effectLst/>
            </a:rPr>
            <a:t>INFORME FINANCIERO DEL 01 DE OCTUBRE AL 31 DE DICIEMBRE DE 2022</a:t>
          </a:r>
        </a:p>
      </xdr:txBody>
    </xdr:sp>
    <xdr:clientData/>
  </xdr:twoCellAnchor>
  <mc:AlternateContent xmlns:mc="http://schemas.openxmlformats.org/markup-compatibility/2006">
    <mc:Choice xmlns:a14="http://schemas.microsoft.com/office/drawing/2010/main" Requires="a14">
      <xdr:twoCellAnchor>
        <xdr:from>
          <xdr:col>0</xdr:col>
          <xdr:colOff>381000</xdr:colOff>
          <xdr:row>0</xdr:row>
          <xdr:rowOff>95250</xdr:rowOff>
        </xdr:from>
        <xdr:to>
          <xdr:col>1</xdr:col>
          <xdr:colOff>295275</xdr:colOff>
          <xdr:row>4</xdr:row>
          <xdr:rowOff>152400</xdr:rowOff>
        </xdr:to>
        <xdr:sp macro="" textlink="">
          <xdr:nvSpPr>
            <xdr:cNvPr id="119809" name="Object 1" hidden="1">
              <a:extLst>
                <a:ext uri="{63B3BB69-23CF-44E3-9099-C40C66FF867C}">
                  <a14:compatExt spid="_x0000_s119809"/>
                </a:ext>
                <a:ext uri="{FF2B5EF4-FFF2-40B4-BE49-F238E27FC236}">
                  <a16:creationId xmlns:a16="http://schemas.microsoft.com/office/drawing/2014/main" id="{0F3570A5-13EF-47EA-97CE-0C4B4BE03BB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4</xdr:col>
      <xdr:colOff>1000125</xdr:colOff>
      <xdr:row>1</xdr:row>
      <xdr:rowOff>30691</xdr:rowOff>
    </xdr:from>
    <xdr:to>
      <xdr:col>6</xdr:col>
      <xdr:colOff>0</xdr:colOff>
      <xdr:row>4</xdr:row>
      <xdr:rowOff>176513</xdr:rowOff>
    </xdr:to>
    <xdr:pic>
      <xdr:nvPicPr>
        <xdr:cNvPr id="4" name="Imagen 3">
          <a:extLst>
            <a:ext uri="{FF2B5EF4-FFF2-40B4-BE49-F238E27FC236}">
              <a16:creationId xmlns:a16="http://schemas.microsoft.com/office/drawing/2014/main" id="{D79AFD1C-48F6-497A-98BB-59D825674B5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4175" y="221191"/>
          <a:ext cx="1133475" cy="71732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1"/>
  <sheetViews>
    <sheetView view="pageBreakPreview" topLeftCell="A304" zoomScale="85" zoomScaleNormal="68" zoomScaleSheetLayoutView="85" workbookViewId="0">
      <selection activeCell="A354" sqref="A354:C365"/>
    </sheetView>
  </sheetViews>
  <sheetFormatPr baseColWidth="10" defaultRowHeight="15" x14ac:dyDescent="0.25"/>
  <cols>
    <col min="1" max="1" width="3.5703125" customWidth="1"/>
    <col min="2" max="2" width="8.140625" customWidth="1"/>
    <col min="3" max="3" width="3.85546875" customWidth="1"/>
    <col min="4" max="4" width="64.42578125" customWidth="1"/>
    <col min="5" max="5" width="10" style="1" customWidth="1"/>
    <col min="6" max="6" width="11.42578125" customWidth="1"/>
    <col min="7" max="7" width="8.85546875" customWidth="1"/>
    <col min="8" max="8" width="13.710937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0.75" customHeight="1" x14ac:dyDescent="0.25">
      <c r="F7" s="1"/>
      <c r="G7" s="1"/>
      <c r="H7" s="2"/>
    </row>
    <row r="8" spans="1:8" ht="31.5" customHeight="1" x14ac:dyDescent="0.25">
      <c r="A8" s="35" t="s">
        <v>31</v>
      </c>
      <c r="B8" s="36"/>
      <c r="C8" s="36"/>
      <c r="D8" s="31" t="s">
        <v>32</v>
      </c>
      <c r="E8" s="31" t="s">
        <v>528</v>
      </c>
      <c r="F8" s="31" t="s">
        <v>529</v>
      </c>
      <c r="G8" s="39" t="s">
        <v>530</v>
      </c>
      <c r="H8" s="40" t="s">
        <v>531</v>
      </c>
    </row>
    <row r="9" spans="1:8" x14ac:dyDescent="0.25">
      <c r="A9" s="37"/>
      <c r="B9" s="38"/>
      <c r="C9" s="38"/>
      <c r="D9" s="31"/>
      <c r="E9" s="31"/>
      <c r="F9" s="31"/>
      <c r="G9" s="39"/>
      <c r="H9" s="40"/>
    </row>
    <row r="10" spans="1:8" x14ac:dyDescent="0.25">
      <c r="A10" s="32" t="s">
        <v>533</v>
      </c>
      <c r="B10" s="33"/>
      <c r="C10" s="33"/>
      <c r="D10" s="33"/>
      <c r="E10" s="33"/>
      <c r="F10" s="33"/>
      <c r="G10" s="33"/>
      <c r="H10" s="34"/>
    </row>
    <row r="11" spans="1:8" x14ac:dyDescent="0.25">
      <c r="A11" s="18" t="s">
        <v>186</v>
      </c>
      <c r="B11" s="19"/>
      <c r="C11" s="20"/>
      <c r="D11" s="4" t="s">
        <v>195</v>
      </c>
      <c r="E11" s="9">
        <v>1</v>
      </c>
      <c r="F11" s="6">
        <v>1223.46</v>
      </c>
      <c r="G11" s="7" t="s">
        <v>532</v>
      </c>
      <c r="H11" s="8">
        <v>1223.46</v>
      </c>
    </row>
    <row r="12" spans="1:8" x14ac:dyDescent="0.25">
      <c r="A12" s="28" t="s">
        <v>534</v>
      </c>
      <c r="B12" s="29"/>
      <c r="C12" s="29"/>
      <c r="D12" s="29"/>
      <c r="E12" s="29"/>
      <c r="F12" s="29"/>
      <c r="G12" s="29"/>
      <c r="H12" s="11">
        <f>H11</f>
        <v>1223.46</v>
      </c>
    </row>
    <row r="13" spans="1:8" x14ac:dyDescent="0.25">
      <c r="A13" s="25" t="s">
        <v>561</v>
      </c>
      <c r="B13" s="26"/>
      <c r="C13" s="26"/>
      <c r="D13" s="26"/>
      <c r="E13" s="26"/>
      <c r="F13" s="26"/>
      <c r="G13" s="26"/>
      <c r="H13" s="27"/>
    </row>
    <row r="14" spans="1:8" x14ac:dyDescent="0.25">
      <c r="A14" s="18" t="s">
        <v>187</v>
      </c>
      <c r="B14" s="19"/>
      <c r="C14" s="20"/>
      <c r="D14" s="4" t="s">
        <v>196</v>
      </c>
      <c r="E14" s="9">
        <v>4</v>
      </c>
      <c r="F14" s="6">
        <v>65.727500000000006</v>
      </c>
      <c r="G14" s="7" t="s">
        <v>532</v>
      </c>
      <c r="H14" s="8">
        <v>262.91000000000003</v>
      </c>
    </row>
    <row r="15" spans="1:8" x14ac:dyDescent="0.25">
      <c r="A15" s="10"/>
      <c r="B15" s="29" t="s">
        <v>535</v>
      </c>
      <c r="C15" s="29"/>
      <c r="D15" s="29"/>
      <c r="E15" s="29"/>
      <c r="F15" s="29"/>
      <c r="G15" s="29"/>
      <c r="H15" s="11">
        <f>H14</f>
        <v>262.91000000000003</v>
      </c>
    </row>
    <row r="16" spans="1:8" x14ac:dyDescent="0.25">
      <c r="A16" s="25" t="s">
        <v>562</v>
      </c>
      <c r="B16" s="26"/>
      <c r="C16" s="26"/>
      <c r="D16" s="26"/>
      <c r="E16" s="26"/>
      <c r="F16" s="26"/>
      <c r="G16" s="26"/>
      <c r="H16" s="27"/>
    </row>
    <row r="17" spans="1:8" x14ac:dyDescent="0.25">
      <c r="A17" s="18" t="s">
        <v>188</v>
      </c>
      <c r="B17" s="19"/>
      <c r="C17" s="20"/>
      <c r="D17" s="4" t="s">
        <v>197</v>
      </c>
      <c r="E17" s="9">
        <v>2</v>
      </c>
      <c r="F17" s="6">
        <v>2121.8649999999998</v>
      </c>
      <c r="G17" s="7" t="s">
        <v>532</v>
      </c>
      <c r="H17" s="8">
        <v>4243.7299999999996</v>
      </c>
    </row>
    <row r="18" spans="1:8" ht="26.25" x14ac:dyDescent="0.25">
      <c r="A18" s="18" t="s">
        <v>189</v>
      </c>
      <c r="B18" s="19"/>
      <c r="C18" s="20"/>
      <c r="D18" s="4" t="s">
        <v>198</v>
      </c>
      <c r="E18" s="9">
        <v>2</v>
      </c>
      <c r="F18" s="6">
        <v>1156</v>
      </c>
      <c r="G18" s="7" t="s">
        <v>532</v>
      </c>
      <c r="H18" s="8">
        <v>2312</v>
      </c>
    </row>
    <row r="19" spans="1:8" ht="39" x14ac:dyDescent="0.25">
      <c r="A19" s="18" t="s">
        <v>190</v>
      </c>
      <c r="B19" s="19"/>
      <c r="C19" s="20"/>
      <c r="D19" s="4" t="s">
        <v>199</v>
      </c>
      <c r="E19" s="9">
        <v>1</v>
      </c>
      <c r="F19" s="6">
        <v>9842.6</v>
      </c>
      <c r="G19" s="7" t="s">
        <v>532</v>
      </c>
      <c r="H19" s="8">
        <v>9842.6</v>
      </c>
    </row>
    <row r="20" spans="1:8" ht="18" customHeight="1" x14ac:dyDescent="0.25">
      <c r="A20" s="18" t="s">
        <v>191</v>
      </c>
      <c r="B20" s="19"/>
      <c r="C20" s="20"/>
      <c r="D20" s="4" t="s">
        <v>200</v>
      </c>
      <c r="E20" s="9">
        <v>1</v>
      </c>
      <c r="F20" s="6">
        <v>5535</v>
      </c>
      <c r="G20" s="7" t="s">
        <v>532</v>
      </c>
      <c r="H20" s="8">
        <v>5535</v>
      </c>
    </row>
    <row r="21" spans="1:8" ht="26.25" x14ac:dyDescent="0.25">
      <c r="A21" s="18" t="s">
        <v>192</v>
      </c>
      <c r="B21" s="19"/>
      <c r="C21" s="20"/>
      <c r="D21" s="4" t="s">
        <v>201</v>
      </c>
      <c r="E21" s="9">
        <v>3</v>
      </c>
      <c r="F21" s="6">
        <v>1450</v>
      </c>
      <c r="G21" s="7" t="s">
        <v>532</v>
      </c>
      <c r="H21" s="8">
        <v>4350</v>
      </c>
    </row>
    <row r="22" spans="1:8" x14ac:dyDescent="0.25">
      <c r="A22" s="23" t="s">
        <v>536</v>
      </c>
      <c r="B22" s="23"/>
      <c r="C22" s="23"/>
      <c r="D22" s="23"/>
      <c r="E22" s="23"/>
      <c r="F22" s="23"/>
      <c r="G22" s="23"/>
      <c r="H22" s="12">
        <f>SUM(H17:H21)</f>
        <v>26283.33</v>
      </c>
    </row>
    <row r="23" spans="1:8" x14ac:dyDescent="0.25">
      <c r="A23" s="25" t="s">
        <v>563</v>
      </c>
      <c r="B23" s="26"/>
      <c r="C23" s="26"/>
      <c r="D23" s="26"/>
      <c r="E23" s="26"/>
      <c r="F23" s="26"/>
      <c r="G23" s="26"/>
      <c r="H23" s="27"/>
    </row>
    <row r="24" spans="1:8" x14ac:dyDescent="0.25">
      <c r="A24" s="18" t="s">
        <v>193</v>
      </c>
      <c r="B24" s="19"/>
      <c r="C24" s="20"/>
      <c r="D24" s="4" t="s">
        <v>202</v>
      </c>
      <c r="E24" s="9">
        <v>3</v>
      </c>
      <c r="F24" s="6">
        <v>1113.8399999999999</v>
      </c>
      <c r="G24" s="7" t="s">
        <v>532</v>
      </c>
      <c r="H24" s="8">
        <v>3341.52</v>
      </c>
    </row>
    <row r="25" spans="1:8" x14ac:dyDescent="0.25">
      <c r="A25" s="18" t="s">
        <v>194</v>
      </c>
      <c r="B25" s="19"/>
      <c r="C25" s="20"/>
      <c r="D25" s="4" t="s">
        <v>203</v>
      </c>
      <c r="E25" s="9">
        <v>1</v>
      </c>
      <c r="F25" s="6">
        <v>890</v>
      </c>
      <c r="G25" s="7" t="s">
        <v>532</v>
      </c>
      <c r="H25" s="8">
        <v>890</v>
      </c>
    </row>
    <row r="26" spans="1:8" x14ac:dyDescent="0.25">
      <c r="A26" s="18" t="s">
        <v>262</v>
      </c>
      <c r="B26" s="19" t="s">
        <v>262</v>
      </c>
      <c r="C26" s="20" t="s">
        <v>262</v>
      </c>
      <c r="D26" s="4" t="s">
        <v>204</v>
      </c>
      <c r="E26" s="9">
        <v>2</v>
      </c>
      <c r="F26" s="6">
        <v>1237.5999999999999</v>
      </c>
      <c r="G26" s="7" t="s">
        <v>532</v>
      </c>
      <c r="H26" s="8">
        <v>2475.1999999999998</v>
      </c>
    </row>
    <row r="27" spans="1:8" x14ac:dyDescent="0.25">
      <c r="A27" s="18" t="s">
        <v>263</v>
      </c>
      <c r="B27" s="19" t="s">
        <v>263</v>
      </c>
      <c r="C27" s="20" t="s">
        <v>263</v>
      </c>
      <c r="D27" s="4" t="s">
        <v>205</v>
      </c>
      <c r="E27" s="9">
        <v>1</v>
      </c>
      <c r="F27" s="6">
        <v>1131.52</v>
      </c>
      <c r="G27" s="7" t="s">
        <v>532</v>
      </c>
      <c r="H27" s="8">
        <v>1131.52</v>
      </c>
    </row>
    <row r="28" spans="1:8" ht="26.25" x14ac:dyDescent="0.25">
      <c r="A28" s="18" t="s">
        <v>264</v>
      </c>
      <c r="B28" s="19" t="s">
        <v>264</v>
      </c>
      <c r="C28" s="20" t="s">
        <v>264</v>
      </c>
      <c r="D28" s="4" t="s">
        <v>206</v>
      </c>
      <c r="E28" s="9">
        <v>1</v>
      </c>
      <c r="F28" s="6">
        <v>2386.96</v>
      </c>
      <c r="G28" s="7" t="s">
        <v>532</v>
      </c>
      <c r="H28" s="8">
        <v>2386.96</v>
      </c>
    </row>
    <row r="29" spans="1:8" x14ac:dyDescent="0.25">
      <c r="A29" s="18" t="s">
        <v>265</v>
      </c>
      <c r="B29" s="19" t="s">
        <v>265</v>
      </c>
      <c r="C29" s="20" t="s">
        <v>265</v>
      </c>
      <c r="D29" s="4" t="s">
        <v>207</v>
      </c>
      <c r="E29" s="9">
        <v>1</v>
      </c>
      <c r="F29" s="6">
        <v>1237.5999999999999</v>
      </c>
      <c r="G29" s="7" t="s">
        <v>532</v>
      </c>
      <c r="H29" s="8">
        <v>1237.5999999999999</v>
      </c>
    </row>
    <row r="30" spans="1:8" x14ac:dyDescent="0.25">
      <c r="A30" s="18" t="s">
        <v>266</v>
      </c>
      <c r="B30" s="19" t="s">
        <v>266</v>
      </c>
      <c r="C30" s="20" t="s">
        <v>266</v>
      </c>
      <c r="D30" s="4" t="s">
        <v>208</v>
      </c>
      <c r="E30" s="9">
        <v>1</v>
      </c>
      <c r="F30" s="6">
        <v>1048.6500000000001</v>
      </c>
      <c r="G30" s="7" t="s">
        <v>532</v>
      </c>
      <c r="H30" s="8">
        <v>1048.6500000000001</v>
      </c>
    </row>
    <row r="31" spans="1:8" x14ac:dyDescent="0.25">
      <c r="A31" s="18" t="s">
        <v>267</v>
      </c>
      <c r="B31" s="19" t="s">
        <v>267</v>
      </c>
      <c r="C31" s="20" t="s">
        <v>267</v>
      </c>
      <c r="D31" s="4" t="s">
        <v>209</v>
      </c>
      <c r="E31" s="9">
        <v>2</v>
      </c>
      <c r="F31" s="6">
        <v>1237.5999999999999</v>
      </c>
      <c r="G31" s="7" t="s">
        <v>532</v>
      </c>
      <c r="H31" s="8">
        <v>2475.1999999999998</v>
      </c>
    </row>
    <row r="32" spans="1:8" x14ac:dyDescent="0.25">
      <c r="A32" s="18" t="s">
        <v>268</v>
      </c>
      <c r="B32" s="19" t="s">
        <v>268</v>
      </c>
      <c r="C32" s="20" t="s">
        <v>268</v>
      </c>
      <c r="D32" s="4" t="s">
        <v>210</v>
      </c>
      <c r="E32" s="9">
        <v>2</v>
      </c>
      <c r="F32" s="6">
        <v>1048.6500000000001</v>
      </c>
      <c r="G32" s="7" t="s">
        <v>532</v>
      </c>
      <c r="H32" s="8">
        <v>2097.3000000000002</v>
      </c>
    </row>
    <row r="33" spans="1:8" x14ac:dyDescent="0.25">
      <c r="A33" s="18" t="s">
        <v>269</v>
      </c>
      <c r="B33" s="19" t="s">
        <v>269</v>
      </c>
      <c r="C33" s="20" t="s">
        <v>269</v>
      </c>
      <c r="D33" s="4" t="s">
        <v>211</v>
      </c>
      <c r="E33" s="9">
        <v>1</v>
      </c>
      <c r="F33" s="6">
        <v>1854.19</v>
      </c>
      <c r="G33" s="7" t="s">
        <v>532</v>
      </c>
      <c r="H33" s="8">
        <v>1854.19</v>
      </c>
    </row>
    <row r="34" spans="1:8" x14ac:dyDescent="0.25">
      <c r="A34" s="18" t="s">
        <v>270</v>
      </c>
      <c r="B34" s="19" t="s">
        <v>270</v>
      </c>
      <c r="C34" s="20" t="s">
        <v>270</v>
      </c>
      <c r="D34" s="4" t="s">
        <v>212</v>
      </c>
      <c r="E34" s="9">
        <v>2</v>
      </c>
      <c r="F34" s="6">
        <v>1237.5999999999999</v>
      </c>
      <c r="G34" s="7" t="s">
        <v>532</v>
      </c>
      <c r="H34" s="8">
        <v>2475.1999999999998</v>
      </c>
    </row>
    <row r="35" spans="1:8" x14ac:dyDescent="0.25">
      <c r="A35" s="18" t="s">
        <v>271</v>
      </c>
      <c r="B35" s="19" t="s">
        <v>271</v>
      </c>
      <c r="C35" s="20" t="s">
        <v>271</v>
      </c>
      <c r="D35" s="4" t="s">
        <v>213</v>
      </c>
      <c r="E35" s="9">
        <v>1</v>
      </c>
      <c r="F35" s="6">
        <v>1146.99</v>
      </c>
      <c r="G35" s="7" t="s">
        <v>532</v>
      </c>
      <c r="H35" s="8">
        <v>1146.99</v>
      </c>
    </row>
    <row r="36" spans="1:8" x14ac:dyDescent="0.25">
      <c r="A36" s="18" t="s">
        <v>272</v>
      </c>
      <c r="B36" s="19" t="s">
        <v>272</v>
      </c>
      <c r="C36" s="20" t="s">
        <v>272</v>
      </c>
      <c r="D36" s="4" t="s">
        <v>214</v>
      </c>
      <c r="E36" s="9">
        <v>1</v>
      </c>
      <c r="F36" s="6">
        <v>1018.37</v>
      </c>
      <c r="G36" s="7" t="s">
        <v>532</v>
      </c>
      <c r="H36" s="8">
        <v>1018.37</v>
      </c>
    </row>
    <row r="37" spans="1:8" ht="26.25" x14ac:dyDescent="0.25">
      <c r="A37" s="18" t="s">
        <v>273</v>
      </c>
      <c r="B37" s="19" t="s">
        <v>273</v>
      </c>
      <c r="C37" s="20" t="s">
        <v>273</v>
      </c>
      <c r="D37" s="4" t="s">
        <v>215</v>
      </c>
      <c r="E37" s="9">
        <v>1</v>
      </c>
      <c r="F37" s="6">
        <v>4426.3999999999996</v>
      </c>
      <c r="G37" s="7" t="s">
        <v>532</v>
      </c>
      <c r="H37" s="8">
        <v>4426.3999999999996</v>
      </c>
    </row>
    <row r="38" spans="1:8" x14ac:dyDescent="0.25">
      <c r="A38" s="18" t="s">
        <v>274</v>
      </c>
      <c r="B38" s="19" t="s">
        <v>274</v>
      </c>
      <c r="C38" s="20" t="s">
        <v>274</v>
      </c>
      <c r="D38" s="4" t="s">
        <v>216</v>
      </c>
      <c r="E38" s="9">
        <v>3</v>
      </c>
      <c r="F38" s="6">
        <v>3778</v>
      </c>
      <c r="G38" s="7" t="s">
        <v>532</v>
      </c>
      <c r="H38" s="8">
        <v>11334</v>
      </c>
    </row>
    <row r="39" spans="1:8" x14ac:dyDescent="0.25">
      <c r="A39" s="23" t="s">
        <v>537</v>
      </c>
      <c r="B39" s="23"/>
      <c r="C39" s="23"/>
      <c r="D39" s="23"/>
      <c r="E39" s="23"/>
      <c r="F39" s="23"/>
      <c r="G39" s="23"/>
      <c r="H39" s="12">
        <f>SUM(H24:H38)</f>
        <v>39339.1</v>
      </c>
    </row>
    <row r="40" spans="1:8" x14ac:dyDescent="0.25">
      <c r="A40" s="25" t="s">
        <v>564</v>
      </c>
      <c r="B40" s="26"/>
      <c r="C40" s="26"/>
      <c r="D40" s="26"/>
      <c r="E40" s="26"/>
      <c r="F40" s="26"/>
      <c r="G40" s="26"/>
      <c r="H40" s="27"/>
    </row>
    <row r="41" spans="1:8" x14ac:dyDescent="0.25">
      <c r="A41" s="18" t="s">
        <v>276</v>
      </c>
      <c r="B41" s="19" t="s">
        <v>275</v>
      </c>
      <c r="C41" s="20" t="s">
        <v>275</v>
      </c>
      <c r="D41" s="4" t="s">
        <v>33</v>
      </c>
      <c r="E41" s="9">
        <v>1</v>
      </c>
      <c r="F41" s="6">
        <v>1165.78</v>
      </c>
      <c r="G41" s="7" t="s">
        <v>532</v>
      </c>
      <c r="H41" s="8">
        <v>2331.56</v>
      </c>
    </row>
    <row r="42" spans="1:8" x14ac:dyDescent="0.25">
      <c r="A42" s="18" t="s">
        <v>277</v>
      </c>
      <c r="B42" s="19" t="s">
        <v>276</v>
      </c>
      <c r="C42" s="20" t="s">
        <v>276</v>
      </c>
      <c r="D42" s="4" t="s">
        <v>34</v>
      </c>
      <c r="E42" s="9">
        <v>1</v>
      </c>
      <c r="F42" s="6">
        <v>1165.78</v>
      </c>
      <c r="G42" s="7" t="s">
        <v>532</v>
      </c>
      <c r="H42" s="8">
        <v>976.82</v>
      </c>
    </row>
    <row r="43" spans="1:8" x14ac:dyDescent="0.25">
      <c r="A43" s="18" t="s">
        <v>278</v>
      </c>
      <c r="B43" s="19" t="s">
        <v>278</v>
      </c>
      <c r="C43" s="20" t="s">
        <v>278</v>
      </c>
      <c r="D43" s="4" t="s">
        <v>35</v>
      </c>
      <c r="E43" s="9">
        <v>1</v>
      </c>
      <c r="F43" s="6">
        <v>976.82</v>
      </c>
      <c r="G43" s="7" t="s">
        <v>532</v>
      </c>
      <c r="H43" s="8">
        <v>1313.03</v>
      </c>
    </row>
    <row r="44" spans="1:8" x14ac:dyDescent="0.25">
      <c r="A44" s="23" t="s">
        <v>538</v>
      </c>
      <c r="B44" s="23"/>
      <c r="C44" s="23"/>
      <c r="D44" s="23"/>
      <c r="E44" s="23"/>
      <c r="F44" s="23"/>
      <c r="G44" s="23"/>
      <c r="H44" s="12">
        <f>SUM(H41:H43)</f>
        <v>4621.41</v>
      </c>
    </row>
    <row r="45" spans="1:8" x14ac:dyDescent="0.25">
      <c r="A45" s="25" t="s">
        <v>565</v>
      </c>
      <c r="B45" s="26"/>
      <c r="C45" s="26"/>
      <c r="D45" s="26"/>
      <c r="E45" s="26"/>
      <c r="F45" s="26"/>
      <c r="G45" s="26"/>
      <c r="H45" s="27"/>
    </row>
    <row r="46" spans="1:8" x14ac:dyDescent="0.25">
      <c r="A46" s="18" t="s">
        <v>279</v>
      </c>
      <c r="B46" s="19" t="s">
        <v>279</v>
      </c>
      <c r="C46" s="20" t="s">
        <v>279</v>
      </c>
      <c r="D46" s="4" t="s">
        <v>17</v>
      </c>
      <c r="E46" s="9">
        <v>1</v>
      </c>
      <c r="F46" s="6">
        <v>6999</v>
      </c>
      <c r="G46" s="7" t="s">
        <v>532</v>
      </c>
      <c r="H46" s="8">
        <v>6999</v>
      </c>
    </row>
    <row r="47" spans="1:8" x14ac:dyDescent="0.25">
      <c r="A47" s="23" t="s">
        <v>539</v>
      </c>
      <c r="B47" s="23"/>
      <c r="C47" s="23"/>
      <c r="D47" s="23"/>
      <c r="E47" s="23"/>
      <c r="F47" s="23"/>
      <c r="G47" s="23"/>
      <c r="H47" s="12">
        <f>SUM(H46:H46)</f>
        <v>6999</v>
      </c>
    </row>
    <row r="48" spans="1:8" x14ac:dyDescent="0.25">
      <c r="A48" s="25" t="s">
        <v>566</v>
      </c>
      <c r="B48" s="26"/>
      <c r="C48" s="26"/>
      <c r="D48" s="26"/>
      <c r="E48" s="26"/>
      <c r="F48" s="26"/>
      <c r="G48" s="26"/>
      <c r="H48" s="27"/>
    </row>
    <row r="49" spans="1:8" ht="39" x14ac:dyDescent="0.25">
      <c r="A49" s="18" t="s">
        <v>280</v>
      </c>
      <c r="B49" s="19" t="s">
        <v>280</v>
      </c>
      <c r="C49" s="20" t="s">
        <v>280</v>
      </c>
      <c r="D49" s="4" t="s">
        <v>36</v>
      </c>
      <c r="E49" s="9">
        <v>1</v>
      </c>
      <c r="F49" s="6">
        <v>12840</v>
      </c>
      <c r="G49" s="7" t="s">
        <v>532</v>
      </c>
      <c r="H49" s="8">
        <v>12840</v>
      </c>
    </row>
    <row r="50" spans="1:8" x14ac:dyDescent="0.25">
      <c r="A50" s="23" t="s">
        <v>540</v>
      </c>
      <c r="B50" s="23"/>
      <c r="C50" s="23"/>
      <c r="D50" s="23"/>
      <c r="E50" s="23"/>
      <c r="F50" s="23"/>
      <c r="G50" s="23"/>
      <c r="H50" s="12">
        <f>SUM(H49:H49)</f>
        <v>12840</v>
      </c>
    </row>
    <row r="51" spans="1:8" x14ac:dyDescent="0.25">
      <c r="A51" s="25" t="s">
        <v>567</v>
      </c>
      <c r="B51" s="26"/>
      <c r="C51" s="26"/>
      <c r="D51" s="26"/>
      <c r="E51" s="26"/>
      <c r="F51" s="26"/>
      <c r="G51" s="26"/>
      <c r="H51" s="27"/>
    </row>
    <row r="52" spans="1:8" ht="26.25" x14ac:dyDescent="0.25">
      <c r="A52" s="18" t="s">
        <v>281</v>
      </c>
      <c r="B52" s="19" t="s">
        <v>281</v>
      </c>
      <c r="C52" s="20" t="s">
        <v>281</v>
      </c>
      <c r="D52" s="4" t="s">
        <v>0</v>
      </c>
      <c r="E52" s="9">
        <v>1</v>
      </c>
      <c r="F52" s="6">
        <v>8086.96</v>
      </c>
      <c r="G52" s="7" t="s">
        <v>532</v>
      </c>
      <c r="H52" s="8">
        <v>8086.96</v>
      </c>
    </row>
    <row r="53" spans="1:8" x14ac:dyDescent="0.25">
      <c r="A53" s="23" t="s">
        <v>541</v>
      </c>
      <c r="B53" s="23"/>
      <c r="C53" s="23"/>
      <c r="D53" s="23"/>
      <c r="E53" s="23"/>
      <c r="F53" s="23"/>
      <c r="G53" s="23"/>
      <c r="H53" s="12">
        <f>SUM(H52:H52)</f>
        <v>8086.96</v>
      </c>
    </row>
    <row r="54" spans="1:8" x14ac:dyDescent="0.25">
      <c r="A54" s="25" t="s">
        <v>568</v>
      </c>
      <c r="B54" s="26"/>
      <c r="C54" s="26"/>
      <c r="D54" s="26"/>
      <c r="E54" s="26"/>
      <c r="F54" s="26"/>
      <c r="G54" s="26"/>
      <c r="H54" s="27"/>
    </row>
    <row r="55" spans="1:8" x14ac:dyDescent="0.25">
      <c r="A55" s="18" t="s">
        <v>282</v>
      </c>
      <c r="B55" s="19" t="s">
        <v>282</v>
      </c>
      <c r="C55" s="20" t="s">
        <v>282</v>
      </c>
      <c r="D55" s="4" t="s">
        <v>37</v>
      </c>
      <c r="E55" s="9">
        <v>1</v>
      </c>
      <c r="F55" s="6">
        <v>15009.57</v>
      </c>
      <c r="G55" s="7" t="s">
        <v>532</v>
      </c>
      <c r="H55" s="8">
        <v>15009.57</v>
      </c>
    </row>
    <row r="56" spans="1:8" ht="26.25" x14ac:dyDescent="0.25">
      <c r="A56" s="18" t="s">
        <v>283</v>
      </c>
      <c r="B56" s="19" t="s">
        <v>283</v>
      </c>
      <c r="C56" s="20" t="s">
        <v>283</v>
      </c>
      <c r="D56" s="4" t="s">
        <v>38</v>
      </c>
      <c r="E56" s="9">
        <v>1</v>
      </c>
      <c r="F56" s="6">
        <v>14608.7</v>
      </c>
      <c r="G56" s="7" t="s">
        <v>532</v>
      </c>
      <c r="H56" s="8">
        <v>14608.7</v>
      </c>
    </row>
    <row r="57" spans="1:8" ht="18" customHeight="1" x14ac:dyDescent="0.25">
      <c r="A57" s="18" t="s">
        <v>284</v>
      </c>
      <c r="B57" s="19" t="s">
        <v>284</v>
      </c>
      <c r="C57" s="20" t="s">
        <v>284</v>
      </c>
      <c r="D57" s="4" t="s">
        <v>39</v>
      </c>
      <c r="E57" s="9">
        <v>1</v>
      </c>
      <c r="F57" s="6">
        <v>7317.66</v>
      </c>
      <c r="G57" s="7" t="s">
        <v>532</v>
      </c>
      <c r="H57" s="8">
        <v>7317.66</v>
      </c>
    </row>
    <row r="58" spans="1:8" ht="18.75" customHeight="1" x14ac:dyDescent="0.25">
      <c r="A58" s="18" t="s">
        <v>285</v>
      </c>
      <c r="B58" s="19" t="s">
        <v>285</v>
      </c>
      <c r="C58" s="20" t="s">
        <v>285</v>
      </c>
      <c r="D58" s="4" t="s">
        <v>40</v>
      </c>
      <c r="E58" s="9">
        <v>1</v>
      </c>
      <c r="F58" s="6">
        <v>8346.83</v>
      </c>
      <c r="G58" s="7" t="s">
        <v>532</v>
      </c>
      <c r="H58" s="8">
        <v>8346.83</v>
      </c>
    </row>
    <row r="59" spans="1:8" ht="15.75" customHeight="1" x14ac:dyDescent="0.25">
      <c r="A59" s="18" t="s">
        <v>286</v>
      </c>
      <c r="B59" s="19" t="s">
        <v>286</v>
      </c>
      <c r="C59" s="20" t="s">
        <v>286</v>
      </c>
      <c r="D59" s="4" t="s">
        <v>41</v>
      </c>
      <c r="E59" s="9">
        <v>1</v>
      </c>
      <c r="F59" s="6">
        <v>1129.57</v>
      </c>
      <c r="G59" s="7" t="s">
        <v>532</v>
      </c>
      <c r="H59" s="8">
        <v>1129.57</v>
      </c>
    </row>
    <row r="60" spans="1:8" ht="39" x14ac:dyDescent="0.25">
      <c r="A60" s="18" t="s">
        <v>287</v>
      </c>
      <c r="B60" s="19" t="s">
        <v>287</v>
      </c>
      <c r="C60" s="20" t="s">
        <v>287</v>
      </c>
      <c r="D60" s="4" t="s">
        <v>634</v>
      </c>
      <c r="E60" s="9">
        <v>1</v>
      </c>
      <c r="F60" s="6">
        <v>13478.26</v>
      </c>
      <c r="G60" s="7" t="s">
        <v>532</v>
      </c>
      <c r="H60" s="8">
        <v>13478.26</v>
      </c>
    </row>
    <row r="61" spans="1:8" ht="18.75" customHeight="1" x14ac:dyDescent="0.25">
      <c r="A61" s="23" t="s">
        <v>542</v>
      </c>
      <c r="B61" s="23"/>
      <c r="C61" s="23"/>
      <c r="D61" s="23"/>
      <c r="E61" s="23"/>
      <c r="F61" s="23"/>
      <c r="G61" s="23"/>
      <c r="H61" s="12">
        <f>SUM(H55:H60)</f>
        <v>59890.590000000004</v>
      </c>
    </row>
    <row r="62" spans="1:8" x14ac:dyDescent="0.25">
      <c r="A62" s="25" t="s">
        <v>569</v>
      </c>
      <c r="B62" s="26"/>
      <c r="C62" s="26"/>
      <c r="D62" s="26"/>
      <c r="E62" s="26"/>
      <c r="F62" s="26"/>
      <c r="G62" s="26"/>
      <c r="H62" s="27"/>
    </row>
    <row r="63" spans="1:8" x14ac:dyDescent="0.25">
      <c r="A63" s="18" t="s">
        <v>288</v>
      </c>
      <c r="B63" s="19" t="s">
        <v>288</v>
      </c>
      <c r="C63" s="20" t="s">
        <v>288</v>
      </c>
      <c r="D63" s="4" t="s">
        <v>1</v>
      </c>
      <c r="E63" s="9">
        <v>1</v>
      </c>
      <c r="F63" s="6">
        <v>7826.08</v>
      </c>
      <c r="G63" s="7" t="s">
        <v>532</v>
      </c>
      <c r="H63" s="8">
        <v>7826.08</v>
      </c>
    </row>
    <row r="64" spans="1:8" ht="26.25" x14ac:dyDescent="0.25">
      <c r="A64" s="18" t="s">
        <v>289</v>
      </c>
      <c r="B64" s="19" t="s">
        <v>289</v>
      </c>
      <c r="C64" s="20" t="s">
        <v>289</v>
      </c>
      <c r="D64" s="4" t="s">
        <v>42</v>
      </c>
      <c r="E64" s="9">
        <v>1</v>
      </c>
      <c r="F64" s="6">
        <v>6955.52</v>
      </c>
      <c r="G64" s="7" t="s">
        <v>532</v>
      </c>
      <c r="H64" s="8">
        <v>6955.52</v>
      </c>
    </row>
    <row r="65" spans="1:8" ht="26.25" x14ac:dyDescent="0.25">
      <c r="A65" s="18" t="s">
        <v>290</v>
      </c>
      <c r="B65" s="19" t="s">
        <v>290</v>
      </c>
      <c r="C65" s="20" t="s">
        <v>290</v>
      </c>
      <c r="D65" s="4" t="s">
        <v>26</v>
      </c>
      <c r="E65" s="9">
        <v>1</v>
      </c>
      <c r="F65" s="6">
        <v>550910.51</v>
      </c>
      <c r="G65" s="7" t="s">
        <v>532</v>
      </c>
      <c r="H65" s="8">
        <v>550910.51</v>
      </c>
    </row>
    <row r="66" spans="1:8" ht="26.25" x14ac:dyDescent="0.25">
      <c r="A66" s="18" t="s">
        <v>291</v>
      </c>
      <c r="B66" s="19" t="s">
        <v>291</v>
      </c>
      <c r="C66" s="20" t="s">
        <v>291</v>
      </c>
      <c r="D66" s="4" t="s">
        <v>26</v>
      </c>
      <c r="E66" s="9">
        <v>1</v>
      </c>
      <c r="F66" s="6">
        <v>341627.01</v>
      </c>
      <c r="G66" s="7" t="s">
        <v>532</v>
      </c>
      <c r="H66" s="8">
        <v>341627.01</v>
      </c>
    </row>
    <row r="67" spans="1:8" x14ac:dyDescent="0.25">
      <c r="A67" s="23" t="s">
        <v>543</v>
      </c>
      <c r="B67" s="23"/>
      <c r="C67" s="23"/>
      <c r="D67" s="23"/>
      <c r="E67" s="23"/>
      <c r="F67" s="23"/>
      <c r="G67" s="23"/>
      <c r="H67" s="12">
        <f>SUM(H63:H66)</f>
        <v>907319.12</v>
      </c>
    </row>
    <row r="68" spans="1:8" x14ac:dyDescent="0.25">
      <c r="A68" s="25" t="s">
        <v>570</v>
      </c>
      <c r="B68" s="26"/>
      <c r="C68" s="26"/>
      <c r="D68" s="26"/>
      <c r="E68" s="26"/>
      <c r="F68" s="26"/>
      <c r="G68" s="26"/>
      <c r="H68" s="27"/>
    </row>
    <row r="69" spans="1:8" ht="26.25" x14ac:dyDescent="0.25">
      <c r="A69" s="18" t="s">
        <v>292</v>
      </c>
      <c r="B69" s="19" t="s">
        <v>292</v>
      </c>
      <c r="C69" s="20" t="s">
        <v>292</v>
      </c>
      <c r="D69" s="4" t="s">
        <v>43</v>
      </c>
      <c r="E69" s="9">
        <v>1</v>
      </c>
      <c r="F69" s="6">
        <v>4000</v>
      </c>
      <c r="G69" s="7" t="s">
        <v>532</v>
      </c>
      <c r="H69" s="8">
        <v>4000</v>
      </c>
    </row>
    <row r="70" spans="1:8" x14ac:dyDescent="0.25">
      <c r="A70" s="23" t="s">
        <v>544</v>
      </c>
      <c r="B70" s="23"/>
      <c r="C70" s="23"/>
      <c r="D70" s="23"/>
      <c r="E70" s="23"/>
      <c r="F70" s="23"/>
      <c r="G70" s="23"/>
      <c r="H70" s="12">
        <f>SUM(H69:H69)</f>
        <v>4000</v>
      </c>
    </row>
    <row r="71" spans="1:8" x14ac:dyDescent="0.25">
      <c r="A71" s="25" t="s">
        <v>571</v>
      </c>
      <c r="B71" s="26"/>
      <c r="C71" s="26"/>
      <c r="D71" s="26"/>
      <c r="E71" s="26"/>
      <c r="F71" s="26"/>
      <c r="G71" s="26"/>
      <c r="H71" s="27"/>
    </row>
    <row r="72" spans="1:8" ht="26.25" x14ac:dyDescent="0.25">
      <c r="A72" s="18" t="s">
        <v>293</v>
      </c>
      <c r="B72" s="19" t="s">
        <v>293</v>
      </c>
      <c r="C72" s="20" t="s">
        <v>293</v>
      </c>
      <c r="D72" s="4" t="s">
        <v>44</v>
      </c>
      <c r="E72" s="9">
        <v>1</v>
      </c>
      <c r="F72" s="6">
        <v>106630.43</v>
      </c>
      <c r="G72" s="7" t="s">
        <v>532</v>
      </c>
      <c r="H72" s="8">
        <v>106630.43</v>
      </c>
    </row>
    <row r="73" spans="1:8" x14ac:dyDescent="0.25">
      <c r="A73" s="18" t="s">
        <v>294</v>
      </c>
      <c r="B73" s="19" t="s">
        <v>294</v>
      </c>
      <c r="C73" s="20" t="s">
        <v>294</v>
      </c>
      <c r="D73" s="4" t="s">
        <v>45</v>
      </c>
      <c r="E73" s="9">
        <v>1</v>
      </c>
      <c r="F73" s="6">
        <v>1460.87</v>
      </c>
      <c r="G73" s="7" t="s">
        <v>532</v>
      </c>
      <c r="H73" s="8">
        <v>1460.87</v>
      </c>
    </row>
    <row r="74" spans="1:8" x14ac:dyDescent="0.25">
      <c r="A74" s="18" t="s">
        <v>295</v>
      </c>
      <c r="B74" s="19" t="s">
        <v>295</v>
      </c>
      <c r="C74" s="20" t="s">
        <v>295</v>
      </c>
      <c r="D74" s="4" t="s">
        <v>46</v>
      </c>
      <c r="E74" s="9">
        <v>2</v>
      </c>
      <c r="F74" s="6">
        <v>694.79</v>
      </c>
      <c r="G74" s="7" t="s">
        <v>532</v>
      </c>
      <c r="H74" s="8">
        <v>1389.57</v>
      </c>
    </row>
    <row r="75" spans="1:8" x14ac:dyDescent="0.25">
      <c r="A75" s="18" t="s">
        <v>296</v>
      </c>
      <c r="B75" s="19" t="s">
        <v>296</v>
      </c>
      <c r="C75" s="20" t="s">
        <v>296</v>
      </c>
      <c r="D75" s="4" t="s">
        <v>3</v>
      </c>
      <c r="E75" s="9">
        <v>1</v>
      </c>
      <c r="F75" s="6">
        <v>694.78499999999997</v>
      </c>
      <c r="G75" s="7" t="s">
        <v>532</v>
      </c>
      <c r="H75" s="8">
        <v>694.78</v>
      </c>
    </row>
    <row r="76" spans="1:8" x14ac:dyDescent="0.25">
      <c r="A76" s="18" t="s">
        <v>297</v>
      </c>
      <c r="B76" s="19" t="s">
        <v>297</v>
      </c>
      <c r="C76" s="20" t="s">
        <v>297</v>
      </c>
      <c r="D76" s="4" t="s">
        <v>4</v>
      </c>
      <c r="E76" s="9">
        <v>1</v>
      </c>
      <c r="F76" s="6">
        <v>1871.23</v>
      </c>
      <c r="G76" s="7" t="s">
        <v>532</v>
      </c>
      <c r="H76" s="8">
        <v>1871.23</v>
      </c>
    </row>
    <row r="77" spans="1:8" x14ac:dyDescent="0.25">
      <c r="A77" s="18" t="s">
        <v>298</v>
      </c>
      <c r="B77" s="19" t="s">
        <v>298</v>
      </c>
      <c r="C77" s="20" t="s">
        <v>298</v>
      </c>
      <c r="D77" s="4" t="s">
        <v>3</v>
      </c>
      <c r="E77" s="9">
        <v>1</v>
      </c>
      <c r="F77" s="6">
        <v>694.78</v>
      </c>
      <c r="G77" s="7" t="s">
        <v>532</v>
      </c>
      <c r="H77" s="8">
        <v>694.78</v>
      </c>
    </row>
    <row r="78" spans="1:8" ht="26.25" x14ac:dyDescent="0.25">
      <c r="A78" s="18" t="s">
        <v>299</v>
      </c>
      <c r="B78" s="19" t="s">
        <v>299</v>
      </c>
      <c r="C78" s="20" t="s">
        <v>299</v>
      </c>
      <c r="D78" s="4" t="s">
        <v>5</v>
      </c>
      <c r="E78" s="9">
        <v>1</v>
      </c>
      <c r="F78" s="6">
        <v>24520</v>
      </c>
      <c r="G78" s="7" t="s">
        <v>532</v>
      </c>
      <c r="H78" s="8">
        <v>24520</v>
      </c>
    </row>
    <row r="79" spans="1:8" ht="51.75" x14ac:dyDescent="0.25">
      <c r="A79" s="18" t="s">
        <v>300</v>
      </c>
      <c r="B79" s="19" t="s">
        <v>300</v>
      </c>
      <c r="C79" s="20" t="s">
        <v>300</v>
      </c>
      <c r="D79" s="4" t="s">
        <v>6</v>
      </c>
      <c r="E79" s="9">
        <v>1</v>
      </c>
      <c r="F79" s="6">
        <v>19410</v>
      </c>
      <c r="G79" s="7" t="s">
        <v>532</v>
      </c>
      <c r="H79" s="8">
        <v>19410</v>
      </c>
    </row>
    <row r="80" spans="1:8" x14ac:dyDescent="0.25">
      <c r="A80" s="23" t="s">
        <v>545</v>
      </c>
      <c r="B80" s="23"/>
      <c r="C80" s="23"/>
      <c r="D80" s="23"/>
      <c r="E80" s="23"/>
      <c r="F80" s="23"/>
      <c r="G80" s="23"/>
      <c r="H80" s="12">
        <f>SUM(H72:H79)</f>
        <v>156671.65999999997</v>
      </c>
    </row>
    <row r="81" spans="1:8" x14ac:dyDescent="0.25">
      <c r="A81" s="25" t="s">
        <v>572</v>
      </c>
      <c r="B81" s="26"/>
      <c r="C81" s="26"/>
      <c r="D81" s="26"/>
      <c r="E81" s="26"/>
      <c r="F81" s="26"/>
      <c r="G81" s="26"/>
      <c r="H81" s="27"/>
    </row>
    <row r="82" spans="1:8" x14ac:dyDescent="0.25">
      <c r="A82" s="18" t="s">
        <v>301</v>
      </c>
      <c r="B82" s="19" t="s">
        <v>301</v>
      </c>
      <c r="C82" s="20" t="s">
        <v>301</v>
      </c>
      <c r="D82" s="4" t="s">
        <v>7</v>
      </c>
      <c r="E82" s="9">
        <v>1</v>
      </c>
      <c r="F82" s="6">
        <v>2223.14</v>
      </c>
      <c r="G82" s="7" t="s">
        <v>532</v>
      </c>
      <c r="H82" s="8">
        <v>2223.14</v>
      </c>
    </row>
    <row r="83" spans="1:8" x14ac:dyDescent="0.25">
      <c r="A83" s="18" t="s">
        <v>302</v>
      </c>
      <c r="B83" s="19" t="s">
        <v>302</v>
      </c>
      <c r="C83" s="20" t="s">
        <v>302</v>
      </c>
      <c r="D83" s="4" t="s">
        <v>47</v>
      </c>
      <c r="E83" s="9">
        <v>1</v>
      </c>
      <c r="F83" s="6">
        <v>3980</v>
      </c>
      <c r="G83" s="7" t="s">
        <v>532</v>
      </c>
      <c r="H83" s="8">
        <v>3980</v>
      </c>
    </row>
    <row r="84" spans="1:8" x14ac:dyDescent="0.25">
      <c r="A84" s="18" t="s">
        <v>303</v>
      </c>
      <c r="B84" s="19" t="s">
        <v>303</v>
      </c>
      <c r="C84" s="20" t="s">
        <v>303</v>
      </c>
      <c r="D84" s="4" t="s">
        <v>8</v>
      </c>
      <c r="E84" s="9">
        <v>1</v>
      </c>
      <c r="F84" s="6">
        <v>869.57</v>
      </c>
      <c r="G84" s="7" t="s">
        <v>532</v>
      </c>
      <c r="H84" s="8">
        <v>869.57</v>
      </c>
    </row>
    <row r="85" spans="1:8" x14ac:dyDescent="0.25">
      <c r="A85" s="18" t="s">
        <v>304</v>
      </c>
      <c r="B85" s="19" t="s">
        <v>304</v>
      </c>
      <c r="C85" s="20" t="s">
        <v>304</v>
      </c>
      <c r="D85" s="4" t="s">
        <v>48</v>
      </c>
      <c r="E85" s="9">
        <v>1</v>
      </c>
      <c r="F85" s="6">
        <v>2215</v>
      </c>
      <c r="G85" s="7" t="s">
        <v>532</v>
      </c>
      <c r="H85" s="8">
        <v>2215</v>
      </c>
    </row>
    <row r="86" spans="1:8" ht="26.25" x14ac:dyDescent="0.25">
      <c r="A86" s="18" t="s">
        <v>305</v>
      </c>
      <c r="B86" s="19" t="s">
        <v>305</v>
      </c>
      <c r="C86" s="20" t="s">
        <v>305</v>
      </c>
      <c r="D86" s="4" t="s">
        <v>217</v>
      </c>
      <c r="E86" s="9">
        <v>1</v>
      </c>
      <c r="F86" s="6">
        <v>756400</v>
      </c>
      <c r="G86" s="7" t="s">
        <v>532</v>
      </c>
      <c r="H86" s="8">
        <v>756400</v>
      </c>
    </row>
    <row r="87" spans="1:8" ht="26.25" x14ac:dyDescent="0.25">
      <c r="A87" s="18" t="s">
        <v>306</v>
      </c>
      <c r="B87" s="19" t="s">
        <v>306</v>
      </c>
      <c r="C87" s="20" t="s">
        <v>306</v>
      </c>
      <c r="D87" s="4" t="s">
        <v>50</v>
      </c>
      <c r="E87" s="9">
        <v>1</v>
      </c>
      <c r="F87" s="6">
        <v>194641.74</v>
      </c>
      <c r="G87" s="7" t="s">
        <v>532</v>
      </c>
      <c r="H87" s="8">
        <v>194641.74</v>
      </c>
    </row>
    <row r="88" spans="1:8" ht="26.25" x14ac:dyDescent="0.25">
      <c r="A88" s="18" t="s">
        <v>307</v>
      </c>
      <c r="B88" s="19" t="s">
        <v>307</v>
      </c>
      <c r="C88" s="20" t="s">
        <v>307</v>
      </c>
      <c r="D88" s="4" t="s">
        <v>51</v>
      </c>
      <c r="E88" s="9">
        <v>1</v>
      </c>
      <c r="F88" s="6">
        <v>12400</v>
      </c>
      <c r="G88" s="7" t="s">
        <v>532</v>
      </c>
      <c r="H88" s="8">
        <v>12400</v>
      </c>
    </row>
    <row r="89" spans="1:8" ht="26.25" x14ac:dyDescent="0.25">
      <c r="A89" s="18" t="s">
        <v>308</v>
      </c>
      <c r="B89" s="19" t="s">
        <v>308</v>
      </c>
      <c r="C89" s="20" t="s">
        <v>308</v>
      </c>
      <c r="D89" s="4" t="s">
        <v>51</v>
      </c>
      <c r="E89" s="9">
        <v>1</v>
      </c>
      <c r="F89" s="6">
        <v>12400</v>
      </c>
      <c r="G89" s="7" t="s">
        <v>532</v>
      </c>
      <c r="H89" s="8">
        <v>12400</v>
      </c>
    </row>
    <row r="90" spans="1:8" ht="26.25" x14ac:dyDescent="0.25">
      <c r="A90" s="18" t="s">
        <v>309</v>
      </c>
      <c r="B90" s="19" t="s">
        <v>309</v>
      </c>
      <c r="C90" s="20" t="s">
        <v>309</v>
      </c>
      <c r="D90" s="4" t="s">
        <v>9</v>
      </c>
      <c r="E90" s="9">
        <v>1</v>
      </c>
      <c r="F90" s="6">
        <v>45098.239999999998</v>
      </c>
      <c r="G90" s="7" t="s">
        <v>532</v>
      </c>
      <c r="H90" s="8">
        <v>45098.239999999998</v>
      </c>
    </row>
    <row r="91" spans="1:8" ht="64.5" x14ac:dyDescent="0.25">
      <c r="A91" s="18" t="s">
        <v>310</v>
      </c>
      <c r="B91" s="19" t="s">
        <v>310</v>
      </c>
      <c r="C91" s="20" t="s">
        <v>310</v>
      </c>
      <c r="D91" s="4" t="s">
        <v>52</v>
      </c>
      <c r="E91" s="9">
        <v>1</v>
      </c>
      <c r="F91" s="6">
        <v>11150</v>
      </c>
      <c r="G91" s="7" t="s">
        <v>532</v>
      </c>
      <c r="H91" s="8">
        <v>11150</v>
      </c>
    </row>
    <row r="92" spans="1:8" x14ac:dyDescent="0.25">
      <c r="A92" s="18" t="s">
        <v>311</v>
      </c>
      <c r="B92" s="19" t="s">
        <v>311</v>
      </c>
      <c r="C92" s="20" t="s">
        <v>311</v>
      </c>
      <c r="D92" s="4" t="s">
        <v>53</v>
      </c>
      <c r="E92" s="9">
        <v>1</v>
      </c>
      <c r="F92" s="6">
        <v>8390</v>
      </c>
      <c r="G92" s="7" t="s">
        <v>532</v>
      </c>
      <c r="H92" s="8">
        <v>8390</v>
      </c>
    </row>
    <row r="93" spans="1:8" x14ac:dyDescent="0.25">
      <c r="A93" s="18" t="s">
        <v>312</v>
      </c>
      <c r="B93" s="19" t="s">
        <v>312</v>
      </c>
      <c r="C93" s="20" t="s">
        <v>312</v>
      </c>
      <c r="D93" s="4" t="s">
        <v>8</v>
      </c>
      <c r="E93" s="9">
        <v>1</v>
      </c>
      <c r="F93" s="6">
        <v>8390</v>
      </c>
      <c r="G93" s="7" t="s">
        <v>532</v>
      </c>
      <c r="H93" s="8">
        <v>869.57</v>
      </c>
    </row>
    <row r="94" spans="1:8" ht="26.25" x14ac:dyDescent="0.25">
      <c r="A94" s="18" t="s">
        <v>313</v>
      </c>
      <c r="B94" s="19" t="s">
        <v>313</v>
      </c>
      <c r="C94" s="20" t="s">
        <v>313</v>
      </c>
      <c r="D94" s="4" t="s">
        <v>10</v>
      </c>
      <c r="E94" s="9">
        <v>1</v>
      </c>
      <c r="F94" s="6">
        <v>6678</v>
      </c>
      <c r="G94" s="7" t="s">
        <v>532</v>
      </c>
      <c r="H94" s="8">
        <v>6678</v>
      </c>
    </row>
    <row r="95" spans="1:8" x14ac:dyDescent="0.25">
      <c r="A95" s="18" t="s">
        <v>314</v>
      </c>
      <c r="B95" s="19" t="s">
        <v>314</v>
      </c>
      <c r="C95" s="20" t="s">
        <v>314</v>
      </c>
      <c r="D95" s="4" t="s">
        <v>2</v>
      </c>
      <c r="E95" s="9">
        <v>1</v>
      </c>
      <c r="F95" s="6">
        <v>1837</v>
      </c>
      <c r="G95" s="7" t="s">
        <v>532</v>
      </c>
      <c r="H95" s="8">
        <v>1837</v>
      </c>
    </row>
    <row r="96" spans="1:8" x14ac:dyDescent="0.25">
      <c r="A96" s="18" t="s">
        <v>315</v>
      </c>
      <c r="B96" s="19" t="s">
        <v>315</v>
      </c>
      <c r="C96" s="20" t="s">
        <v>315</v>
      </c>
      <c r="D96" s="4" t="s">
        <v>8</v>
      </c>
      <c r="E96" s="9">
        <v>1</v>
      </c>
      <c r="F96" s="6">
        <v>869.57</v>
      </c>
      <c r="G96" s="7" t="s">
        <v>532</v>
      </c>
      <c r="H96" s="8">
        <v>869.57</v>
      </c>
    </row>
    <row r="97" spans="1:8" x14ac:dyDescent="0.25">
      <c r="A97" s="18" t="s">
        <v>316</v>
      </c>
      <c r="B97" s="19" t="s">
        <v>316</v>
      </c>
      <c r="C97" s="20" t="s">
        <v>316</v>
      </c>
      <c r="D97" s="4" t="s">
        <v>11</v>
      </c>
      <c r="E97" s="9">
        <v>1</v>
      </c>
      <c r="F97" s="6">
        <v>735</v>
      </c>
      <c r="G97" s="7" t="s">
        <v>532</v>
      </c>
      <c r="H97" s="8">
        <v>735</v>
      </c>
    </row>
    <row r="98" spans="1:8" x14ac:dyDescent="0.25">
      <c r="A98" s="18" t="s">
        <v>317</v>
      </c>
      <c r="B98" s="19" t="s">
        <v>317</v>
      </c>
      <c r="C98" s="20" t="s">
        <v>317</v>
      </c>
      <c r="D98" s="4" t="s">
        <v>54</v>
      </c>
      <c r="E98" s="9">
        <v>1</v>
      </c>
      <c r="F98" s="6">
        <v>317.39</v>
      </c>
      <c r="G98" s="7" t="s">
        <v>532</v>
      </c>
      <c r="H98" s="8">
        <v>317.39</v>
      </c>
    </row>
    <row r="99" spans="1:8" x14ac:dyDescent="0.25">
      <c r="A99" s="18" t="s">
        <v>318</v>
      </c>
      <c r="B99" s="19" t="s">
        <v>318</v>
      </c>
      <c r="C99" s="20" t="s">
        <v>318</v>
      </c>
      <c r="D99" s="4" t="s">
        <v>55</v>
      </c>
      <c r="E99" s="9">
        <v>1</v>
      </c>
      <c r="F99" s="6">
        <v>607.83000000000004</v>
      </c>
      <c r="G99" s="7" t="s">
        <v>532</v>
      </c>
      <c r="H99" s="8">
        <v>607.83000000000004</v>
      </c>
    </row>
    <row r="100" spans="1:8" x14ac:dyDescent="0.25">
      <c r="A100" s="18" t="s">
        <v>319</v>
      </c>
      <c r="B100" s="19" t="s">
        <v>319</v>
      </c>
      <c r="C100" s="20" t="s">
        <v>319</v>
      </c>
      <c r="D100" s="4" t="s">
        <v>56</v>
      </c>
      <c r="E100" s="9">
        <v>1</v>
      </c>
      <c r="F100" s="6">
        <v>694.78</v>
      </c>
      <c r="G100" s="7" t="s">
        <v>532</v>
      </c>
      <c r="H100" s="8">
        <v>694.78</v>
      </c>
    </row>
    <row r="101" spans="1:8" x14ac:dyDescent="0.25">
      <c r="A101" s="18" t="s">
        <v>320</v>
      </c>
      <c r="B101" s="19" t="s">
        <v>320</v>
      </c>
      <c r="C101" s="20" t="s">
        <v>320</v>
      </c>
      <c r="D101" s="4" t="s">
        <v>12</v>
      </c>
      <c r="E101" s="9">
        <v>1</v>
      </c>
      <c r="F101" s="6">
        <v>1016.52</v>
      </c>
      <c r="G101" s="7" t="s">
        <v>532</v>
      </c>
      <c r="H101" s="8">
        <v>1016.52</v>
      </c>
    </row>
    <row r="102" spans="1:8" x14ac:dyDescent="0.25">
      <c r="A102" s="18" t="s">
        <v>321</v>
      </c>
      <c r="B102" s="19" t="s">
        <v>321</v>
      </c>
      <c r="C102" s="20" t="s">
        <v>321</v>
      </c>
      <c r="D102" s="4" t="s">
        <v>57</v>
      </c>
      <c r="E102" s="9">
        <v>1</v>
      </c>
      <c r="F102" s="6">
        <v>600</v>
      </c>
      <c r="G102" s="7" t="s">
        <v>532</v>
      </c>
      <c r="H102" s="8">
        <v>600</v>
      </c>
    </row>
    <row r="103" spans="1:8" ht="20.25" customHeight="1" x14ac:dyDescent="0.25">
      <c r="A103" s="18" t="s">
        <v>322</v>
      </c>
      <c r="B103" s="19" t="s">
        <v>322</v>
      </c>
      <c r="C103" s="20" t="s">
        <v>322</v>
      </c>
      <c r="D103" s="4" t="s">
        <v>13</v>
      </c>
      <c r="E103" s="9">
        <v>1</v>
      </c>
      <c r="F103" s="6">
        <v>4810</v>
      </c>
      <c r="G103" s="7" t="s">
        <v>532</v>
      </c>
      <c r="H103" s="8">
        <v>4810</v>
      </c>
    </row>
    <row r="104" spans="1:8" x14ac:dyDescent="0.25">
      <c r="A104" s="18" t="s">
        <v>323</v>
      </c>
      <c r="B104" s="19" t="s">
        <v>323</v>
      </c>
      <c r="C104" s="20" t="s">
        <v>323</v>
      </c>
      <c r="D104" s="4" t="s">
        <v>58</v>
      </c>
      <c r="E104" s="9">
        <v>1</v>
      </c>
      <c r="F104" s="6">
        <v>6999</v>
      </c>
      <c r="G104" s="7" t="s">
        <v>532</v>
      </c>
      <c r="H104" s="8">
        <v>6999</v>
      </c>
    </row>
    <row r="105" spans="1:8" x14ac:dyDescent="0.25">
      <c r="A105" s="18" t="s">
        <v>324</v>
      </c>
      <c r="B105" s="19" t="s">
        <v>324</v>
      </c>
      <c r="C105" s="20" t="s">
        <v>324</v>
      </c>
      <c r="D105" s="4" t="s">
        <v>59</v>
      </c>
      <c r="E105" s="9">
        <v>1</v>
      </c>
      <c r="F105" s="6">
        <v>3699</v>
      </c>
      <c r="G105" s="7" t="s">
        <v>532</v>
      </c>
      <c r="H105" s="8">
        <v>3699</v>
      </c>
    </row>
    <row r="106" spans="1:8" x14ac:dyDescent="0.25">
      <c r="A106" s="18" t="s">
        <v>325</v>
      </c>
      <c r="B106" s="19" t="s">
        <v>325</v>
      </c>
      <c r="C106" s="20" t="s">
        <v>325</v>
      </c>
      <c r="D106" s="4" t="s">
        <v>14</v>
      </c>
      <c r="E106" s="9">
        <v>1</v>
      </c>
      <c r="F106" s="6">
        <v>855</v>
      </c>
      <c r="G106" s="7" t="s">
        <v>532</v>
      </c>
      <c r="H106" s="8">
        <v>855</v>
      </c>
    </row>
    <row r="107" spans="1:8" x14ac:dyDescent="0.25">
      <c r="A107" s="18" t="s">
        <v>326</v>
      </c>
      <c r="B107" s="19" t="s">
        <v>326</v>
      </c>
      <c r="C107" s="20" t="s">
        <v>326</v>
      </c>
      <c r="D107" s="4" t="s">
        <v>60</v>
      </c>
      <c r="E107" s="9">
        <v>1</v>
      </c>
      <c r="F107" s="6">
        <v>1950</v>
      </c>
      <c r="G107" s="7" t="s">
        <v>532</v>
      </c>
      <c r="H107" s="8">
        <v>1950</v>
      </c>
    </row>
    <row r="108" spans="1:8" ht="18.75" customHeight="1" x14ac:dyDescent="0.25">
      <c r="A108" s="18" t="s">
        <v>327</v>
      </c>
      <c r="B108" s="19" t="s">
        <v>327</v>
      </c>
      <c r="C108" s="20" t="s">
        <v>327</v>
      </c>
      <c r="D108" s="4" t="s">
        <v>61</v>
      </c>
      <c r="E108" s="9">
        <v>4</v>
      </c>
      <c r="F108" s="6">
        <v>855</v>
      </c>
      <c r="G108" s="7" t="s">
        <v>532</v>
      </c>
      <c r="H108" s="8">
        <v>3420</v>
      </c>
    </row>
    <row r="109" spans="1:8" ht="29.25" customHeight="1" x14ac:dyDescent="0.25">
      <c r="A109" s="18" t="s">
        <v>328</v>
      </c>
      <c r="B109" s="19" t="s">
        <v>328</v>
      </c>
      <c r="C109" s="20" t="s">
        <v>328</v>
      </c>
      <c r="D109" s="4" t="s">
        <v>49</v>
      </c>
      <c r="E109" s="9">
        <v>1</v>
      </c>
      <c r="F109" s="6">
        <v>88468.800000000003</v>
      </c>
      <c r="G109" s="7" t="s">
        <v>532</v>
      </c>
      <c r="H109" s="8">
        <v>88468.800000000003</v>
      </c>
    </row>
    <row r="110" spans="1:8" x14ac:dyDescent="0.25">
      <c r="A110" s="23" t="s">
        <v>546</v>
      </c>
      <c r="B110" s="23"/>
      <c r="C110" s="23"/>
      <c r="D110" s="23"/>
      <c r="E110" s="23"/>
      <c r="F110" s="23"/>
      <c r="G110" s="23"/>
      <c r="H110" s="12">
        <f>SUM(H82:H109)</f>
        <v>1174195.1500000001</v>
      </c>
    </row>
    <row r="111" spans="1:8" x14ac:dyDescent="0.25">
      <c r="A111" s="25" t="s">
        <v>573</v>
      </c>
      <c r="B111" s="26"/>
      <c r="C111" s="26"/>
      <c r="D111" s="26"/>
      <c r="E111" s="26"/>
      <c r="F111" s="26"/>
      <c r="G111" s="26"/>
      <c r="H111" s="27"/>
    </row>
    <row r="112" spans="1:8" x14ac:dyDescent="0.25">
      <c r="A112" s="18" t="s">
        <v>329</v>
      </c>
      <c r="B112" s="19" t="s">
        <v>329</v>
      </c>
      <c r="C112" s="20" t="s">
        <v>329</v>
      </c>
      <c r="D112" s="4" t="s">
        <v>62</v>
      </c>
      <c r="E112" s="9">
        <v>1</v>
      </c>
      <c r="F112" s="6">
        <v>795</v>
      </c>
      <c r="G112" s="7" t="s">
        <v>532</v>
      </c>
      <c r="H112" s="8">
        <v>795</v>
      </c>
    </row>
    <row r="113" spans="1:8" x14ac:dyDescent="0.25">
      <c r="A113" s="18" t="s">
        <v>330</v>
      </c>
      <c r="B113" s="19" t="s">
        <v>330</v>
      </c>
      <c r="C113" s="20" t="s">
        <v>330</v>
      </c>
      <c r="D113" s="4" t="s">
        <v>63</v>
      </c>
      <c r="E113" s="9">
        <v>1</v>
      </c>
      <c r="F113" s="6">
        <v>13111</v>
      </c>
      <c r="G113" s="7" t="s">
        <v>532</v>
      </c>
      <c r="H113" s="8">
        <v>13111</v>
      </c>
    </row>
    <row r="114" spans="1:8" ht="26.25" x14ac:dyDescent="0.25">
      <c r="A114" s="18" t="s">
        <v>331</v>
      </c>
      <c r="B114" s="19" t="s">
        <v>331</v>
      </c>
      <c r="C114" s="20" t="s">
        <v>331</v>
      </c>
      <c r="D114" s="4" t="s">
        <v>64</v>
      </c>
      <c r="E114" s="9">
        <v>1</v>
      </c>
      <c r="F114" s="6">
        <v>40186</v>
      </c>
      <c r="G114" s="7" t="s">
        <v>532</v>
      </c>
      <c r="H114" s="8">
        <v>40186</v>
      </c>
    </row>
    <row r="115" spans="1:8" x14ac:dyDescent="0.25">
      <c r="A115" s="18" t="s">
        <v>332</v>
      </c>
      <c r="B115" s="19" t="s">
        <v>332</v>
      </c>
      <c r="C115" s="20" t="s">
        <v>332</v>
      </c>
      <c r="D115" s="4" t="s">
        <v>65</v>
      </c>
      <c r="E115" s="9">
        <v>1</v>
      </c>
      <c r="F115" s="6">
        <v>3500</v>
      </c>
      <c r="G115" s="7" t="s">
        <v>532</v>
      </c>
      <c r="H115" s="8">
        <v>3500</v>
      </c>
    </row>
    <row r="116" spans="1:8" ht="26.25" x14ac:dyDescent="0.25">
      <c r="A116" s="18" t="s">
        <v>333</v>
      </c>
      <c r="B116" s="19" t="s">
        <v>333</v>
      </c>
      <c r="C116" s="20" t="s">
        <v>333</v>
      </c>
      <c r="D116" s="4" t="s">
        <v>66</v>
      </c>
      <c r="E116" s="9">
        <v>1</v>
      </c>
      <c r="F116" s="6">
        <v>991.8</v>
      </c>
      <c r="G116" s="7" t="s">
        <v>532</v>
      </c>
      <c r="H116" s="8">
        <v>991.8</v>
      </c>
    </row>
    <row r="117" spans="1:8" x14ac:dyDescent="0.25">
      <c r="A117" s="18" t="s">
        <v>334</v>
      </c>
      <c r="B117" s="19" t="s">
        <v>334</v>
      </c>
      <c r="C117" s="20" t="s">
        <v>334</v>
      </c>
      <c r="D117" s="4" t="s">
        <v>67</v>
      </c>
      <c r="E117" s="9">
        <v>1</v>
      </c>
      <c r="F117" s="6">
        <v>2552.86</v>
      </c>
      <c r="G117" s="7" t="s">
        <v>532</v>
      </c>
      <c r="H117" s="8">
        <v>2552.86</v>
      </c>
    </row>
    <row r="118" spans="1:8" x14ac:dyDescent="0.25">
      <c r="A118" s="18" t="s">
        <v>335</v>
      </c>
      <c r="B118" s="19" t="s">
        <v>335</v>
      </c>
      <c r="C118" s="20" t="s">
        <v>335</v>
      </c>
      <c r="D118" s="4" t="s">
        <v>68</v>
      </c>
      <c r="E118" s="9">
        <v>1</v>
      </c>
      <c r="F118" s="6">
        <v>2552.86</v>
      </c>
      <c r="G118" s="7" t="s">
        <v>532</v>
      </c>
      <c r="H118" s="8">
        <v>2552.86</v>
      </c>
    </row>
    <row r="119" spans="1:8" x14ac:dyDescent="0.25">
      <c r="A119" s="23" t="s">
        <v>547</v>
      </c>
      <c r="B119" s="23"/>
      <c r="C119" s="23"/>
      <c r="D119" s="23"/>
      <c r="E119" s="23"/>
      <c r="F119" s="23"/>
      <c r="G119" s="23"/>
      <c r="H119" s="12">
        <f>SUM(H112:H118)</f>
        <v>63689.520000000004</v>
      </c>
    </row>
    <row r="120" spans="1:8" x14ac:dyDescent="0.25">
      <c r="A120" s="25" t="s">
        <v>574</v>
      </c>
      <c r="B120" s="26"/>
      <c r="C120" s="26"/>
      <c r="D120" s="26"/>
      <c r="E120" s="26"/>
      <c r="F120" s="26"/>
      <c r="G120" s="26"/>
      <c r="H120" s="27"/>
    </row>
    <row r="121" spans="1:8" x14ac:dyDescent="0.25">
      <c r="A121" s="18" t="s">
        <v>336</v>
      </c>
      <c r="B121" s="19" t="s">
        <v>336</v>
      </c>
      <c r="C121" s="20" t="s">
        <v>336</v>
      </c>
      <c r="D121" s="4" t="s">
        <v>69</v>
      </c>
      <c r="E121" s="9">
        <v>1</v>
      </c>
      <c r="F121" s="6">
        <v>6982.76</v>
      </c>
      <c r="G121" s="7" t="s">
        <v>532</v>
      </c>
      <c r="H121" s="8">
        <v>6982.76</v>
      </c>
    </row>
    <row r="122" spans="1:8" ht="51.75" x14ac:dyDescent="0.25">
      <c r="A122" s="18" t="s">
        <v>337</v>
      </c>
      <c r="B122" s="19" t="s">
        <v>337</v>
      </c>
      <c r="C122" s="20" t="s">
        <v>337</v>
      </c>
      <c r="D122" s="4" t="s">
        <v>70</v>
      </c>
      <c r="E122" s="9">
        <v>1</v>
      </c>
      <c r="F122" s="6">
        <v>24514.82</v>
      </c>
      <c r="G122" s="7" t="s">
        <v>532</v>
      </c>
      <c r="H122" s="8">
        <v>24514.82</v>
      </c>
    </row>
    <row r="123" spans="1:8" ht="16.5" customHeight="1" x14ac:dyDescent="0.25">
      <c r="A123" s="18" t="s">
        <v>338</v>
      </c>
      <c r="B123" s="19" t="s">
        <v>338</v>
      </c>
      <c r="C123" s="20" t="s">
        <v>338</v>
      </c>
      <c r="D123" s="4" t="s">
        <v>71</v>
      </c>
      <c r="E123" s="9">
        <v>1</v>
      </c>
      <c r="F123" s="6">
        <v>938.79</v>
      </c>
      <c r="G123" s="7" t="s">
        <v>532</v>
      </c>
      <c r="H123" s="8">
        <v>938.79</v>
      </c>
    </row>
    <row r="124" spans="1:8" ht="18" customHeight="1" x14ac:dyDescent="0.25">
      <c r="A124" s="18" t="s">
        <v>339</v>
      </c>
      <c r="B124" s="19" t="s">
        <v>339</v>
      </c>
      <c r="C124" s="20" t="s">
        <v>339</v>
      </c>
      <c r="D124" s="4" t="s">
        <v>72</v>
      </c>
      <c r="E124" s="9">
        <v>1</v>
      </c>
      <c r="F124" s="6">
        <v>1119.83</v>
      </c>
      <c r="G124" s="7" t="s">
        <v>532</v>
      </c>
      <c r="H124" s="8">
        <v>1119.83</v>
      </c>
    </row>
    <row r="125" spans="1:8" ht="26.25" x14ac:dyDescent="0.25">
      <c r="A125" s="18" t="s">
        <v>340</v>
      </c>
      <c r="B125" s="19" t="s">
        <v>340</v>
      </c>
      <c r="C125" s="20" t="s">
        <v>340</v>
      </c>
      <c r="D125" s="4" t="s">
        <v>27</v>
      </c>
      <c r="E125" s="9">
        <v>1</v>
      </c>
      <c r="F125" s="6">
        <v>58496.29</v>
      </c>
      <c r="G125" s="7" t="s">
        <v>532</v>
      </c>
      <c r="H125" s="8">
        <v>58496.29</v>
      </c>
    </row>
    <row r="126" spans="1:8" ht="39" x14ac:dyDescent="0.25">
      <c r="A126" s="18" t="s">
        <v>341</v>
      </c>
      <c r="B126" s="19" t="s">
        <v>341</v>
      </c>
      <c r="C126" s="20" t="s">
        <v>341</v>
      </c>
      <c r="D126" s="4" t="s">
        <v>28</v>
      </c>
      <c r="E126" s="9">
        <v>1</v>
      </c>
      <c r="F126" s="6">
        <v>22943.91</v>
      </c>
      <c r="G126" s="7" t="s">
        <v>532</v>
      </c>
      <c r="H126" s="8">
        <v>22943.91</v>
      </c>
    </row>
    <row r="127" spans="1:8" ht="39" x14ac:dyDescent="0.25">
      <c r="A127" s="18" t="s">
        <v>342</v>
      </c>
      <c r="B127" s="19" t="s">
        <v>342</v>
      </c>
      <c r="C127" s="20" t="s">
        <v>342</v>
      </c>
      <c r="D127" s="4" t="s">
        <v>29</v>
      </c>
      <c r="E127" s="9">
        <v>1</v>
      </c>
      <c r="F127" s="8">
        <v>24983.57</v>
      </c>
      <c r="G127" s="7" t="s">
        <v>532</v>
      </c>
      <c r="H127" s="8">
        <v>24983.57</v>
      </c>
    </row>
    <row r="128" spans="1:8" ht="26.25" x14ac:dyDescent="0.25">
      <c r="A128" s="18" t="s">
        <v>343</v>
      </c>
      <c r="B128" s="19" t="s">
        <v>343</v>
      </c>
      <c r="C128" s="20" t="s">
        <v>343</v>
      </c>
      <c r="D128" s="4" t="s">
        <v>617</v>
      </c>
      <c r="E128" s="9">
        <v>1</v>
      </c>
      <c r="F128" s="8">
        <v>212381.21</v>
      </c>
      <c r="G128" s="7" t="s">
        <v>532</v>
      </c>
      <c r="H128" s="8">
        <v>212381.21</v>
      </c>
    </row>
    <row r="129" spans="1:8" ht="26.25" x14ac:dyDescent="0.25">
      <c r="A129" s="18" t="s">
        <v>344</v>
      </c>
      <c r="B129" s="19" t="s">
        <v>344</v>
      </c>
      <c r="C129" s="20" t="s">
        <v>344</v>
      </c>
      <c r="D129" s="4" t="s">
        <v>30</v>
      </c>
      <c r="E129" s="9">
        <v>1</v>
      </c>
      <c r="F129" s="8">
        <v>88491.96</v>
      </c>
      <c r="G129" s="7" t="s">
        <v>532</v>
      </c>
      <c r="H129" s="8">
        <v>88491.96</v>
      </c>
    </row>
    <row r="130" spans="1:8" x14ac:dyDescent="0.25">
      <c r="A130" s="23" t="s">
        <v>548</v>
      </c>
      <c r="B130" s="23"/>
      <c r="C130" s="23"/>
      <c r="D130" s="23"/>
      <c r="E130" s="23"/>
      <c r="F130" s="23"/>
      <c r="G130" s="23"/>
      <c r="H130" s="12">
        <f>SUM(H121:H129)</f>
        <v>440853.14</v>
      </c>
    </row>
    <row r="131" spans="1:8" x14ac:dyDescent="0.25">
      <c r="A131" s="25" t="s">
        <v>575</v>
      </c>
      <c r="B131" s="26"/>
      <c r="C131" s="26"/>
      <c r="D131" s="26"/>
      <c r="E131" s="26"/>
      <c r="F131" s="26"/>
      <c r="G131" s="26"/>
      <c r="H131" s="27"/>
    </row>
    <row r="132" spans="1:8" ht="20.25" customHeight="1" x14ac:dyDescent="0.25">
      <c r="A132" s="18" t="s">
        <v>345</v>
      </c>
      <c r="B132" s="19" t="s">
        <v>345</v>
      </c>
      <c r="C132" s="20" t="s">
        <v>345</v>
      </c>
      <c r="D132" s="4" t="s">
        <v>18</v>
      </c>
      <c r="E132" s="9">
        <v>1</v>
      </c>
      <c r="F132" s="8">
        <v>990.52</v>
      </c>
      <c r="G132" s="7" t="s">
        <v>532</v>
      </c>
      <c r="H132" s="8">
        <v>990.52</v>
      </c>
    </row>
    <row r="133" spans="1:8" ht="26.25" x14ac:dyDescent="0.25">
      <c r="A133" s="18" t="s">
        <v>346</v>
      </c>
      <c r="B133" s="19" t="s">
        <v>346</v>
      </c>
      <c r="C133" s="20" t="s">
        <v>346</v>
      </c>
      <c r="D133" s="4" t="s">
        <v>73</v>
      </c>
      <c r="E133" s="9">
        <v>1</v>
      </c>
      <c r="F133" s="8">
        <v>3396</v>
      </c>
      <c r="G133" s="7" t="s">
        <v>532</v>
      </c>
      <c r="H133" s="8">
        <v>3396</v>
      </c>
    </row>
    <row r="134" spans="1:8" ht="19.5" customHeight="1" x14ac:dyDescent="0.25">
      <c r="A134" s="18" t="s">
        <v>347</v>
      </c>
      <c r="B134" s="19" t="s">
        <v>347</v>
      </c>
      <c r="C134" s="20" t="s">
        <v>347</v>
      </c>
      <c r="D134" s="4" t="s">
        <v>74</v>
      </c>
      <c r="E134" s="9">
        <v>1</v>
      </c>
      <c r="F134" s="8">
        <v>5163.79</v>
      </c>
      <c r="G134" s="7" t="s">
        <v>532</v>
      </c>
      <c r="H134" s="8">
        <v>5163.79</v>
      </c>
    </row>
    <row r="135" spans="1:8" ht="26.25" x14ac:dyDescent="0.25">
      <c r="A135" s="18" t="s">
        <v>348</v>
      </c>
      <c r="B135" s="19" t="s">
        <v>348</v>
      </c>
      <c r="C135" s="20" t="s">
        <v>348</v>
      </c>
      <c r="D135" s="4" t="s">
        <v>75</v>
      </c>
      <c r="E135" s="9">
        <v>1</v>
      </c>
      <c r="F135" s="8">
        <v>11189.67</v>
      </c>
      <c r="G135" s="7" t="s">
        <v>532</v>
      </c>
      <c r="H135" s="8">
        <v>11189.67</v>
      </c>
    </row>
    <row r="136" spans="1:8" ht="64.5" x14ac:dyDescent="0.25">
      <c r="A136" s="18" t="s">
        <v>349</v>
      </c>
      <c r="B136" s="19" t="s">
        <v>349</v>
      </c>
      <c r="C136" s="20" t="s">
        <v>349</v>
      </c>
      <c r="D136" s="4" t="s">
        <v>76</v>
      </c>
      <c r="E136" s="9">
        <v>1</v>
      </c>
      <c r="F136" s="8">
        <v>24060</v>
      </c>
      <c r="G136" s="7" t="s">
        <v>532</v>
      </c>
      <c r="H136" s="8">
        <v>24060</v>
      </c>
    </row>
    <row r="137" spans="1:8" ht="39" x14ac:dyDescent="0.25">
      <c r="A137" s="18" t="s">
        <v>350</v>
      </c>
      <c r="B137" s="19" t="s">
        <v>350</v>
      </c>
      <c r="C137" s="20" t="s">
        <v>350</v>
      </c>
      <c r="D137" s="4" t="s">
        <v>77</v>
      </c>
      <c r="E137" s="9">
        <v>1</v>
      </c>
      <c r="F137" s="8">
        <v>5602.59</v>
      </c>
      <c r="G137" s="7" t="s">
        <v>532</v>
      </c>
      <c r="H137" s="8">
        <v>5602.59</v>
      </c>
    </row>
    <row r="138" spans="1:8" x14ac:dyDescent="0.25">
      <c r="A138" s="18" t="s">
        <v>351</v>
      </c>
      <c r="B138" s="19" t="s">
        <v>351</v>
      </c>
      <c r="C138" s="20" t="s">
        <v>351</v>
      </c>
      <c r="D138" s="4" t="s">
        <v>78</v>
      </c>
      <c r="E138" s="9">
        <v>1</v>
      </c>
      <c r="F138" s="8">
        <v>2585.34</v>
      </c>
      <c r="G138" s="7" t="s">
        <v>532</v>
      </c>
      <c r="H138" s="8">
        <v>2585.34</v>
      </c>
    </row>
    <row r="139" spans="1:8" x14ac:dyDescent="0.25">
      <c r="A139" s="18" t="s">
        <v>352</v>
      </c>
      <c r="B139" s="19" t="s">
        <v>352</v>
      </c>
      <c r="C139" s="20" t="s">
        <v>352</v>
      </c>
      <c r="D139" s="4" t="s">
        <v>79</v>
      </c>
      <c r="E139" s="9">
        <v>1</v>
      </c>
      <c r="F139" s="8">
        <v>5171.55</v>
      </c>
      <c r="G139" s="7" t="s">
        <v>532</v>
      </c>
      <c r="H139" s="8">
        <v>5171.55</v>
      </c>
    </row>
    <row r="140" spans="1:8" ht="18" customHeight="1" x14ac:dyDescent="0.25">
      <c r="A140" s="18" t="s">
        <v>353</v>
      </c>
      <c r="B140" s="19" t="s">
        <v>353</v>
      </c>
      <c r="C140" s="20" t="s">
        <v>353</v>
      </c>
      <c r="D140" s="4" t="s">
        <v>80</v>
      </c>
      <c r="E140" s="9">
        <v>1</v>
      </c>
      <c r="F140" s="8">
        <v>7757.76</v>
      </c>
      <c r="G140" s="7" t="s">
        <v>532</v>
      </c>
      <c r="H140" s="8">
        <v>7757.76</v>
      </c>
    </row>
    <row r="141" spans="1:8" ht="15.75" customHeight="1" x14ac:dyDescent="0.25">
      <c r="A141" s="18" t="s">
        <v>354</v>
      </c>
      <c r="B141" s="19" t="s">
        <v>354</v>
      </c>
      <c r="C141" s="20" t="s">
        <v>354</v>
      </c>
      <c r="D141" s="4" t="s">
        <v>81</v>
      </c>
      <c r="E141" s="9">
        <v>1</v>
      </c>
      <c r="F141" s="8">
        <v>1292.24</v>
      </c>
      <c r="G141" s="7" t="s">
        <v>532</v>
      </c>
      <c r="H141" s="8">
        <v>1292.24</v>
      </c>
    </row>
    <row r="142" spans="1:8" ht="16.5" customHeight="1" x14ac:dyDescent="0.25">
      <c r="A142" s="18" t="s">
        <v>355</v>
      </c>
      <c r="B142" s="19" t="s">
        <v>355</v>
      </c>
      <c r="C142" s="20" t="s">
        <v>355</v>
      </c>
      <c r="D142" s="4" t="s">
        <v>15</v>
      </c>
      <c r="E142" s="9">
        <v>1</v>
      </c>
      <c r="F142" s="8">
        <v>995.8</v>
      </c>
      <c r="G142" s="7" t="s">
        <v>532</v>
      </c>
      <c r="H142" s="8">
        <v>995.8</v>
      </c>
    </row>
    <row r="143" spans="1:8" ht="39" x14ac:dyDescent="0.25">
      <c r="A143" s="18" t="s">
        <v>356</v>
      </c>
      <c r="B143" s="19" t="s">
        <v>356</v>
      </c>
      <c r="C143" s="20" t="s">
        <v>356</v>
      </c>
      <c r="D143" s="4" t="s">
        <v>19</v>
      </c>
      <c r="E143" s="9">
        <v>1</v>
      </c>
      <c r="F143" s="8">
        <v>4875.4799999999996</v>
      </c>
      <c r="G143" s="7" t="s">
        <v>532</v>
      </c>
      <c r="H143" s="8">
        <v>4875.4799999999996</v>
      </c>
    </row>
    <row r="144" spans="1:8" ht="64.5" x14ac:dyDescent="0.25">
      <c r="A144" s="18" t="s">
        <v>357</v>
      </c>
      <c r="B144" s="19" t="s">
        <v>357</v>
      </c>
      <c r="C144" s="20" t="s">
        <v>357</v>
      </c>
      <c r="D144" s="4" t="s">
        <v>82</v>
      </c>
      <c r="E144" s="9">
        <v>1</v>
      </c>
      <c r="F144" s="8">
        <v>31724.14</v>
      </c>
      <c r="G144" s="7" t="s">
        <v>532</v>
      </c>
      <c r="H144" s="8">
        <v>31724.14</v>
      </c>
    </row>
    <row r="145" spans="1:8" x14ac:dyDescent="0.25">
      <c r="A145" s="23" t="s">
        <v>549</v>
      </c>
      <c r="B145" s="23"/>
      <c r="C145" s="23"/>
      <c r="D145" s="23"/>
      <c r="E145" s="23"/>
      <c r="F145" s="23"/>
      <c r="G145" s="23"/>
      <c r="H145" s="12">
        <f>SUM(H132:H144)</f>
        <v>104804.88</v>
      </c>
    </row>
    <row r="146" spans="1:8" x14ac:dyDescent="0.25">
      <c r="A146" s="25" t="s">
        <v>576</v>
      </c>
      <c r="B146" s="26"/>
      <c r="C146" s="26"/>
      <c r="D146" s="26"/>
      <c r="E146" s="26"/>
      <c r="F146" s="26"/>
      <c r="G146" s="26"/>
      <c r="H146" s="27"/>
    </row>
    <row r="147" spans="1:8" ht="39" x14ac:dyDescent="0.25">
      <c r="A147" s="18" t="s">
        <v>358</v>
      </c>
      <c r="B147" s="19" t="s">
        <v>358</v>
      </c>
      <c r="C147" s="20" t="s">
        <v>358</v>
      </c>
      <c r="D147" s="4" t="s">
        <v>83</v>
      </c>
      <c r="E147" s="9">
        <v>1</v>
      </c>
      <c r="F147" s="8">
        <v>7672.41</v>
      </c>
      <c r="G147" s="7" t="s">
        <v>532</v>
      </c>
      <c r="H147" s="8">
        <v>7672.41</v>
      </c>
    </row>
    <row r="148" spans="1:8" ht="39" x14ac:dyDescent="0.25">
      <c r="A148" s="18" t="s">
        <v>359</v>
      </c>
      <c r="B148" s="19" t="s">
        <v>359</v>
      </c>
      <c r="C148" s="20" t="s">
        <v>359</v>
      </c>
      <c r="D148" s="4" t="s">
        <v>20</v>
      </c>
      <c r="E148" s="9">
        <v>1</v>
      </c>
      <c r="F148" s="8">
        <v>24295.46</v>
      </c>
      <c r="G148" s="7" t="s">
        <v>532</v>
      </c>
      <c r="H148" s="8">
        <v>24295.46</v>
      </c>
    </row>
    <row r="149" spans="1:8" ht="26.25" x14ac:dyDescent="0.25">
      <c r="A149" s="18" t="s">
        <v>360</v>
      </c>
      <c r="B149" s="19" t="s">
        <v>360</v>
      </c>
      <c r="C149" s="20" t="s">
        <v>360</v>
      </c>
      <c r="D149" s="4" t="s">
        <v>84</v>
      </c>
      <c r="E149" s="9">
        <v>1</v>
      </c>
      <c r="F149" s="8">
        <v>74969.279999999999</v>
      </c>
      <c r="G149" s="7" t="s">
        <v>532</v>
      </c>
      <c r="H149" s="8">
        <v>74969.279999999999</v>
      </c>
    </row>
    <row r="150" spans="1:8" ht="51.75" x14ac:dyDescent="0.25">
      <c r="A150" s="18" t="s">
        <v>361</v>
      </c>
      <c r="B150" s="19" t="s">
        <v>361</v>
      </c>
      <c r="C150" s="20" t="s">
        <v>361</v>
      </c>
      <c r="D150" s="4" t="s">
        <v>85</v>
      </c>
      <c r="E150" s="9">
        <v>1</v>
      </c>
      <c r="F150" s="8">
        <v>70610</v>
      </c>
      <c r="G150" s="7" t="s">
        <v>532</v>
      </c>
      <c r="H150" s="8">
        <v>70610</v>
      </c>
    </row>
    <row r="151" spans="1:8" ht="26.25" x14ac:dyDescent="0.25">
      <c r="A151" s="18" t="s">
        <v>362</v>
      </c>
      <c r="B151" s="19" t="s">
        <v>362</v>
      </c>
      <c r="C151" s="20" t="s">
        <v>362</v>
      </c>
      <c r="D151" s="4" t="s">
        <v>21</v>
      </c>
      <c r="E151" s="9">
        <v>1</v>
      </c>
      <c r="F151" s="8">
        <v>3826.49</v>
      </c>
      <c r="G151" s="7" t="s">
        <v>532</v>
      </c>
      <c r="H151" s="8">
        <v>3826.49</v>
      </c>
    </row>
    <row r="152" spans="1:8" ht="26.25" x14ac:dyDescent="0.25">
      <c r="A152" s="18" t="s">
        <v>363</v>
      </c>
      <c r="B152" s="19" t="s">
        <v>363</v>
      </c>
      <c r="C152" s="20" t="s">
        <v>363</v>
      </c>
      <c r="D152" s="4" t="s">
        <v>22</v>
      </c>
      <c r="E152" s="9">
        <v>1</v>
      </c>
      <c r="F152" s="8">
        <v>3826.49</v>
      </c>
      <c r="G152" s="7" t="s">
        <v>532</v>
      </c>
      <c r="H152" s="8">
        <v>3826.49</v>
      </c>
    </row>
    <row r="153" spans="1:8" ht="26.25" x14ac:dyDescent="0.25">
      <c r="A153" s="18" t="s">
        <v>364</v>
      </c>
      <c r="B153" s="19" t="s">
        <v>364</v>
      </c>
      <c r="C153" s="20" t="s">
        <v>364</v>
      </c>
      <c r="D153" s="4" t="s">
        <v>86</v>
      </c>
      <c r="E153" s="9">
        <v>1</v>
      </c>
      <c r="F153" s="8">
        <v>8000</v>
      </c>
      <c r="G153" s="7" t="s">
        <v>532</v>
      </c>
      <c r="H153" s="8">
        <v>8000</v>
      </c>
    </row>
    <row r="154" spans="1:8" ht="51.75" x14ac:dyDescent="0.25">
      <c r="A154" s="18" t="s">
        <v>365</v>
      </c>
      <c r="B154" s="19" t="s">
        <v>365</v>
      </c>
      <c r="C154" s="20" t="s">
        <v>365</v>
      </c>
      <c r="D154" s="4" t="s">
        <v>635</v>
      </c>
      <c r="E154" s="9">
        <v>1</v>
      </c>
      <c r="F154" s="8">
        <v>18485.759999999998</v>
      </c>
      <c r="G154" s="7" t="s">
        <v>532</v>
      </c>
      <c r="H154" s="8">
        <v>18485.759999999998</v>
      </c>
    </row>
    <row r="155" spans="1:8" ht="26.25" x14ac:dyDescent="0.25">
      <c r="A155" s="18" t="s">
        <v>366</v>
      </c>
      <c r="B155" s="19" t="s">
        <v>366</v>
      </c>
      <c r="C155" s="20" t="s">
        <v>366</v>
      </c>
      <c r="D155" s="4" t="s">
        <v>87</v>
      </c>
      <c r="E155" s="9">
        <v>1</v>
      </c>
      <c r="F155" s="8">
        <v>13945.21</v>
      </c>
      <c r="G155" s="7" t="s">
        <v>532</v>
      </c>
      <c r="H155" s="8">
        <v>13945.21</v>
      </c>
    </row>
    <row r="156" spans="1:8" ht="39" x14ac:dyDescent="0.25">
      <c r="A156" s="18" t="s">
        <v>367</v>
      </c>
      <c r="B156" s="19" t="s">
        <v>367</v>
      </c>
      <c r="C156" s="20" t="s">
        <v>367</v>
      </c>
      <c r="D156" s="4" t="s">
        <v>88</v>
      </c>
      <c r="E156" s="9">
        <v>1</v>
      </c>
      <c r="F156" s="8">
        <v>7672.41</v>
      </c>
      <c r="G156" s="7" t="s">
        <v>532</v>
      </c>
      <c r="H156" s="8">
        <v>7672.41</v>
      </c>
    </row>
    <row r="157" spans="1:8" ht="39" x14ac:dyDescent="0.25">
      <c r="A157" s="18" t="s">
        <v>368</v>
      </c>
      <c r="B157" s="19" t="s">
        <v>368</v>
      </c>
      <c r="C157" s="20" t="s">
        <v>368</v>
      </c>
      <c r="D157" s="4" t="s">
        <v>23</v>
      </c>
      <c r="E157" s="9">
        <v>1</v>
      </c>
      <c r="F157" s="8">
        <v>3879.31</v>
      </c>
      <c r="G157" s="7" t="s">
        <v>532</v>
      </c>
      <c r="H157" s="8">
        <v>3879.31</v>
      </c>
    </row>
    <row r="158" spans="1:8" ht="39" x14ac:dyDescent="0.25">
      <c r="A158" s="18" t="s">
        <v>369</v>
      </c>
      <c r="B158" s="19" t="s">
        <v>369</v>
      </c>
      <c r="C158" s="20" t="s">
        <v>369</v>
      </c>
      <c r="D158" s="4" t="s">
        <v>89</v>
      </c>
      <c r="E158" s="9">
        <v>1</v>
      </c>
      <c r="F158" s="8">
        <v>6293.1</v>
      </c>
      <c r="G158" s="7" t="s">
        <v>532</v>
      </c>
      <c r="H158" s="8">
        <v>6293.1</v>
      </c>
    </row>
    <row r="159" spans="1:8" x14ac:dyDescent="0.25">
      <c r="A159" s="18" t="s">
        <v>370</v>
      </c>
      <c r="B159" s="19" t="s">
        <v>370</v>
      </c>
      <c r="C159" s="20" t="s">
        <v>370</v>
      </c>
      <c r="D159" s="4" t="s">
        <v>90</v>
      </c>
      <c r="E159" s="9">
        <v>1</v>
      </c>
      <c r="F159" s="8">
        <v>2801.72</v>
      </c>
      <c r="G159" s="7" t="s">
        <v>532</v>
      </c>
      <c r="H159" s="8">
        <v>2801.72</v>
      </c>
    </row>
    <row r="160" spans="1:8" ht="26.25" x14ac:dyDescent="0.25">
      <c r="A160" s="18" t="s">
        <v>370</v>
      </c>
      <c r="B160" s="19" t="s">
        <v>370</v>
      </c>
      <c r="C160" s="20" t="s">
        <v>370</v>
      </c>
      <c r="D160" s="4" t="s">
        <v>91</v>
      </c>
      <c r="E160" s="9">
        <v>1</v>
      </c>
      <c r="F160" s="8">
        <v>2801.73</v>
      </c>
      <c r="G160" s="7" t="s">
        <v>532</v>
      </c>
      <c r="H160" s="8">
        <v>2801.73</v>
      </c>
    </row>
    <row r="161" spans="1:8" ht="26.25" x14ac:dyDescent="0.25">
      <c r="A161" s="18" t="s">
        <v>371</v>
      </c>
      <c r="B161" s="19" t="s">
        <v>371</v>
      </c>
      <c r="C161" s="20" t="s">
        <v>371</v>
      </c>
      <c r="D161" s="4" t="s">
        <v>92</v>
      </c>
      <c r="E161" s="9">
        <v>1</v>
      </c>
      <c r="F161" s="8">
        <v>3879.31</v>
      </c>
      <c r="G161" s="7" t="s">
        <v>532</v>
      </c>
      <c r="H161" s="8">
        <v>3879.31</v>
      </c>
    </row>
    <row r="162" spans="1:8" ht="90" x14ac:dyDescent="0.25">
      <c r="A162" s="18" t="s">
        <v>372</v>
      </c>
      <c r="B162" s="19" t="s">
        <v>372</v>
      </c>
      <c r="C162" s="20" t="s">
        <v>372</v>
      </c>
      <c r="D162" s="4" t="s">
        <v>218</v>
      </c>
      <c r="E162" s="9">
        <v>1</v>
      </c>
      <c r="F162" s="8">
        <v>4041.71</v>
      </c>
      <c r="G162" s="7" t="s">
        <v>532</v>
      </c>
      <c r="H162" s="8">
        <v>4041.71</v>
      </c>
    </row>
    <row r="163" spans="1:8" x14ac:dyDescent="0.25">
      <c r="A163" s="18" t="s">
        <v>373</v>
      </c>
      <c r="B163" s="19" t="s">
        <v>373</v>
      </c>
      <c r="C163" s="20" t="s">
        <v>373</v>
      </c>
      <c r="D163" s="4" t="s">
        <v>95</v>
      </c>
      <c r="E163" s="9">
        <v>1</v>
      </c>
      <c r="F163" s="8">
        <v>4140</v>
      </c>
      <c r="G163" s="7" t="s">
        <v>532</v>
      </c>
      <c r="H163" s="8">
        <v>4140</v>
      </c>
    </row>
    <row r="164" spans="1:8" x14ac:dyDescent="0.25">
      <c r="A164" s="18" t="s">
        <v>374</v>
      </c>
      <c r="B164" s="19" t="s">
        <v>374</v>
      </c>
      <c r="C164" s="20" t="s">
        <v>374</v>
      </c>
      <c r="D164" s="4" t="s">
        <v>95</v>
      </c>
      <c r="E164" s="9">
        <v>1</v>
      </c>
      <c r="F164" s="8">
        <v>4550</v>
      </c>
      <c r="G164" s="7" t="s">
        <v>532</v>
      </c>
      <c r="H164" s="8">
        <v>4550</v>
      </c>
    </row>
    <row r="165" spans="1:8" x14ac:dyDescent="0.25">
      <c r="A165" s="18" t="s">
        <v>375</v>
      </c>
      <c r="B165" s="19" t="s">
        <v>375</v>
      </c>
      <c r="C165" s="20" t="s">
        <v>375</v>
      </c>
      <c r="D165" s="4" t="s">
        <v>96</v>
      </c>
      <c r="E165" s="9">
        <v>1</v>
      </c>
      <c r="F165" s="8">
        <v>796.69</v>
      </c>
      <c r="G165" s="7" t="s">
        <v>532</v>
      </c>
      <c r="H165" s="8">
        <v>796.69</v>
      </c>
    </row>
    <row r="166" spans="1:8" x14ac:dyDescent="0.25">
      <c r="A166" s="18" t="s">
        <v>376</v>
      </c>
      <c r="B166" s="19" t="s">
        <v>376</v>
      </c>
      <c r="C166" s="20" t="s">
        <v>376</v>
      </c>
      <c r="D166" s="4" t="s">
        <v>97</v>
      </c>
      <c r="E166" s="9">
        <v>1</v>
      </c>
      <c r="F166" s="8">
        <v>965.95</v>
      </c>
      <c r="G166" s="7" t="s">
        <v>532</v>
      </c>
      <c r="H166" s="8">
        <v>965.95</v>
      </c>
    </row>
    <row r="167" spans="1:8" x14ac:dyDescent="0.25">
      <c r="A167" s="18" t="s">
        <v>377</v>
      </c>
      <c r="B167" s="19" t="s">
        <v>377</v>
      </c>
      <c r="C167" s="20" t="s">
        <v>377</v>
      </c>
      <c r="D167" s="4" t="s">
        <v>98</v>
      </c>
      <c r="E167" s="9">
        <v>1</v>
      </c>
      <c r="F167" s="8">
        <v>452.59</v>
      </c>
      <c r="G167" s="7" t="s">
        <v>532</v>
      </c>
      <c r="H167" s="8">
        <v>452.59</v>
      </c>
    </row>
    <row r="168" spans="1:8" x14ac:dyDescent="0.25">
      <c r="A168" s="18" t="s">
        <v>378</v>
      </c>
      <c r="B168" s="19" t="s">
        <v>378</v>
      </c>
      <c r="C168" s="20" t="s">
        <v>378</v>
      </c>
      <c r="D168" s="4" t="s">
        <v>99</v>
      </c>
      <c r="E168" s="9">
        <v>1</v>
      </c>
      <c r="F168" s="8">
        <v>786.21</v>
      </c>
      <c r="G168" s="7" t="s">
        <v>532</v>
      </c>
      <c r="H168" s="8">
        <v>786.21</v>
      </c>
    </row>
    <row r="169" spans="1:8" x14ac:dyDescent="0.25">
      <c r="A169" s="18" t="s">
        <v>379</v>
      </c>
      <c r="B169" s="19" t="s">
        <v>379</v>
      </c>
      <c r="C169" s="20" t="s">
        <v>379</v>
      </c>
      <c r="D169" s="4" t="s">
        <v>94</v>
      </c>
      <c r="E169" s="9">
        <v>1</v>
      </c>
      <c r="F169" s="8">
        <v>65.52</v>
      </c>
      <c r="G169" s="7" t="s">
        <v>532</v>
      </c>
      <c r="H169" s="8">
        <v>65.52</v>
      </c>
    </row>
    <row r="170" spans="1:8" x14ac:dyDescent="0.25">
      <c r="A170" s="18" t="s">
        <v>380</v>
      </c>
      <c r="B170" s="19" t="s">
        <v>380</v>
      </c>
      <c r="C170" s="20" t="s">
        <v>380</v>
      </c>
      <c r="D170" s="4" t="s">
        <v>93</v>
      </c>
      <c r="E170" s="9">
        <v>1</v>
      </c>
      <c r="F170" s="8">
        <v>162.93</v>
      </c>
      <c r="G170" s="7" t="s">
        <v>532</v>
      </c>
      <c r="H170" s="8">
        <v>162.93</v>
      </c>
    </row>
    <row r="171" spans="1:8" x14ac:dyDescent="0.25">
      <c r="A171" s="18" t="s">
        <v>381</v>
      </c>
      <c r="B171" s="19" t="s">
        <v>381</v>
      </c>
      <c r="C171" s="20" t="s">
        <v>381</v>
      </c>
      <c r="D171" s="4" t="s">
        <v>100</v>
      </c>
      <c r="E171" s="9">
        <v>1</v>
      </c>
      <c r="F171" s="8">
        <v>1410.73</v>
      </c>
      <c r="G171" s="7" t="s">
        <v>532</v>
      </c>
      <c r="H171" s="8">
        <v>1410.73</v>
      </c>
    </row>
    <row r="172" spans="1:8" x14ac:dyDescent="0.25">
      <c r="A172" s="23" t="s">
        <v>550</v>
      </c>
      <c r="B172" s="23"/>
      <c r="C172" s="23"/>
      <c r="D172" s="23"/>
      <c r="E172" s="23"/>
      <c r="F172" s="23"/>
      <c r="G172" s="23"/>
      <c r="H172" s="12">
        <f>SUM(H147:H171)</f>
        <v>270331.01000000007</v>
      </c>
    </row>
    <row r="173" spans="1:8" x14ac:dyDescent="0.25">
      <c r="A173" s="25" t="s">
        <v>577</v>
      </c>
      <c r="B173" s="26"/>
      <c r="C173" s="26"/>
      <c r="D173" s="26"/>
      <c r="E173" s="26"/>
      <c r="F173" s="26"/>
      <c r="G173" s="26"/>
      <c r="H173" s="27"/>
    </row>
    <row r="174" spans="1:8" ht="51.75" x14ac:dyDescent="0.25">
      <c r="A174" s="18" t="s">
        <v>382</v>
      </c>
      <c r="B174" s="19" t="s">
        <v>382</v>
      </c>
      <c r="C174" s="20" t="s">
        <v>382</v>
      </c>
      <c r="D174" s="4" t="s">
        <v>101</v>
      </c>
      <c r="E174" s="9">
        <v>1</v>
      </c>
      <c r="F174" s="8">
        <v>14671.25</v>
      </c>
      <c r="G174" s="7" t="s">
        <v>532</v>
      </c>
      <c r="H174" s="8">
        <v>14671.25</v>
      </c>
    </row>
    <row r="175" spans="1:8" ht="51.75" x14ac:dyDescent="0.25">
      <c r="A175" s="18" t="s">
        <v>383</v>
      </c>
      <c r="B175" s="19" t="s">
        <v>383</v>
      </c>
      <c r="C175" s="20" t="s">
        <v>383</v>
      </c>
      <c r="D175" s="4" t="s">
        <v>102</v>
      </c>
      <c r="E175" s="9">
        <v>1</v>
      </c>
      <c r="F175" s="8">
        <v>14671.25</v>
      </c>
      <c r="G175" s="7" t="s">
        <v>532</v>
      </c>
      <c r="H175" s="8">
        <v>14671.25</v>
      </c>
    </row>
    <row r="176" spans="1:8" ht="51.75" x14ac:dyDescent="0.25">
      <c r="A176" s="18" t="s">
        <v>384</v>
      </c>
      <c r="B176" s="19" t="s">
        <v>384</v>
      </c>
      <c r="C176" s="20" t="s">
        <v>384</v>
      </c>
      <c r="D176" s="4" t="s">
        <v>103</v>
      </c>
      <c r="E176" s="9">
        <v>1</v>
      </c>
      <c r="F176" s="8">
        <v>14671.25</v>
      </c>
      <c r="G176" s="7" t="s">
        <v>532</v>
      </c>
      <c r="H176" s="8">
        <v>14671.25</v>
      </c>
    </row>
    <row r="177" spans="1:8" ht="18.75" customHeight="1" x14ac:dyDescent="0.25">
      <c r="A177" s="18" t="s">
        <v>385</v>
      </c>
      <c r="B177" s="19" t="s">
        <v>385</v>
      </c>
      <c r="C177" s="20" t="s">
        <v>385</v>
      </c>
      <c r="D177" s="4" t="s">
        <v>104</v>
      </c>
      <c r="E177" s="9">
        <v>1</v>
      </c>
      <c r="F177" s="8">
        <v>3204.42</v>
      </c>
      <c r="G177" s="7" t="s">
        <v>532</v>
      </c>
      <c r="H177" s="8">
        <v>3204.42</v>
      </c>
    </row>
    <row r="178" spans="1:8" ht="36" customHeight="1" x14ac:dyDescent="0.25">
      <c r="A178" s="18" t="s">
        <v>386</v>
      </c>
      <c r="B178" s="19" t="s">
        <v>386</v>
      </c>
      <c r="C178" s="20" t="s">
        <v>386</v>
      </c>
      <c r="D178" s="4" t="s">
        <v>105</v>
      </c>
      <c r="E178" s="9">
        <v>1</v>
      </c>
      <c r="F178" s="8">
        <v>24420</v>
      </c>
      <c r="G178" s="7" t="s">
        <v>532</v>
      </c>
      <c r="H178" s="8">
        <v>24420</v>
      </c>
    </row>
    <row r="179" spans="1:8" ht="26.25" x14ac:dyDescent="0.25">
      <c r="A179" s="18" t="s">
        <v>387</v>
      </c>
      <c r="B179" s="19" t="s">
        <v>387</v>
      </c>
      <c r="C179" s="20" t="s">
        <v>387</v>
      </c>
      <c r="D179" s="4" t="s">
        <v>106</v>
      </c>
      <c r="E179" s="9">
        <v>1</v>
      </c>
      <c r="F179" s="8">
        <v>2204.2199999999998</v>
      </c>
      <c r="G179" s="7" t="s">
        <v>532</v>
      </c>
      <c r="H179" s="8">
        <v>2204.2199999999998</v>
      </c>
    </row>
    <row r="180" spans="1:8" ht="39" x14ac:dyDescent="0.25">
      <c r="A180" s="18" t="s">
        <v>388</v>
      </c>
      <c r="B180" s="19" t="s">
        <v>388</v>
      </c>
      <c r="C180" s="20" t="s">
        <v>388</v>
      </c>
      <c r="D180" s="4" t="s">
        <v>107</v>
      </c>
      <c r="E180" s="9">
        <v>1</v>
      </c>
      <c r="F180" s="8">
        <v>17953.45</v>
      </c>
      <c r="G180" s="7" t="s">
        <v>532</v>
      </c>
      <c r="H180" s="8">
        <v>17953.45</v>
      </c>
    </row>
    <row r="181" spans="1:8" ht="26.25" x14ac:dyDescent="0.25">
      <c r="A181" s="18" t="s">
        <v>389</v>
      </c>
      <c r="B181" s="19" t="s">
        <v>389</v>
      </c>
      <c r="C181" s="20" t="s">
        <v>389</v>
      </c>
      <c r="D181" s="4" t="s">
        <v>108</v>
      </c>
      <c r="E181" s="9">
        <v>1</v>
      </c>
      <c r="F181" s="8">
        <v>5676.3</v>
      </c>
      <c r="G181" s="7" t="s">
        <v>532</v>
      </c>
      <c r="H181" s="8">
        <v>5676.3</v>
      </c>
    </row>
    <row r="182" spans="1:8" ht="31.5" customHeight="1" x14ac:dyDescent="0.25">
      <c r="A182" s="18" t="s">
        <v>390</v>
      </c>
      <c r="B182" s="19" t="s">
        <v>390</v>
      </c>
      <c r="C182" s="20" t="s">
        <v>390</v>
      </c>
      <c r="D182" s="4" t="s">
        <v>109</v>
      </c>
      <c r="E182" s="9">
        <v>1</v>
      </c>
      <c r="F182" s="8">
        <v>3801.96</v>
      </c>
      <c r="G182" s="7" t="s">
        <v>532</v>
      </c>
      <c r="H182" s="8">
        <v>3801.96</v>
      </c>
    </row>
    <row r="183" spans="1:8" ht="26.25" x14ac:dyDescent="0.25">
      <c r="A183" s="18" t="s">
        <v>391</v>
      </c>
      <c r="B183" s="19" t="s">
        <v>391</v>
      </c>
      <c r="C183" s="20" t="s">
        <v>391</v>
      </c>
      <c r="D183" s="4" t="s">
        <v>110</v>
      </c>
      <c r="E183" s="9">
        <v>1</v>
      </c>
      <c r="F183" s="8">
        <v>39389</v>
      </c>
      <c r="G183" s="7" t="s">
        <v>532</v>
      </c>
      <c r="H183" s="8">
        <v>39389</v>
      </c>
    </row>
    <row r="184" spans="1:8" ht="26.25" x14ac:dyDescent="0.25">
      <c r="A184" s="18" t="s">
        <v>392</v>
      </c>
      <c r="B184" s="19" t="s">
        <v>392</v>
      </c>
      <c r="C184" s="20" t="s">
        <v>392</v>
      </c>
      <c r="D184" s="4" t="s">
        <v>111</v>
      </c>
      <c r="E184" s="9">
        <v>1</v>
      </c>
      <c r="F184" s="8">
        <v>3620.09</v>
      </c>
      <c r="G184" s="7" t="s">
        <v>532</v>
      </c>
      <c r="H184" s="8">
        <v>3620.09</v>
      </c>
    </row>
    <row r="185" spans="1:8" ht="26.25" x14ac:dyDescent="0.25">
      <c r="A185" s="18" t="s">
        <v>393</v>
      </c>
      <c r="B185" s="19" t="s">
        <v>393</v>
      </c>
      <c r="C185" s="20" t="s">
        <v>393</v>
      </c>
      <c r="D185" s="4" t="s">
        <v>112</v>
      </c>
      <c r="E185" s="9">
        <v>1</v>
      </c>
      <c r="F185" s="8">
        <v>3620.69</v>
      </c>
      <c r="G185" s="7" t="s">
        <v>532</v>
      </c>
      <c r="H185" s="8">
        <v>3620.69</v>
      </c>
    </row>
    <row r="186" spans="1:8" ht="33" customHeight="1" x14ac:dyDescent="0.25">
      <c r="A186" s="18" t="s">
        <v>394</v>
      </c>
      <c r="B186" s="19" t="s">
        <v>394</v>
      </c>
      <c r="C186" s="20" t="s">
        <v>394</v>
      </c>
      <c r="D186" s="4" t="s">
        <v>24</v>
      </c>
      <c r="E186" s="9">
        <v>1</v>
      </c>
      <c r="F186" s="8">
        <v>9818.0300000000007</v>
      </c>
      <c r="G186" s="7" t="s">
        <v>532</v>
      </c>
      <c r="H186" s="8">
        <v>9818.0300000000007</v>
      </c>
    </row>
    <row r="187" spans="1:8" x14ac:dyDescent="0.25">
      <c r="A187" s="23" t="s">
        <v>551</v>
      </c>
      <c r="B187" s="23"/>
      <c r="C187" s="23"/>
      <c r="D187" s="23"/>
      <c r="E187" s="23"/>
      <c r="F187" s="23"/>
      <c r="G187" s="23"/>
      <c r="H187" s="12">
        <f>SUM(H174:H186)</f>
        <v>157721.91</v>
      </c>
    </row>
    <row r="188" spans="1:8" x14ac:dyDescent="0.25">
      <c r="A188" s="25" t="s">
        <v>578</v>
      </c>
      <c r="B188" s="26"/>
      <c r="C188" s="26"/>
      <c r="D188" s="26"/>
      <c r="E188" s="26"/>
      <c r="F188" s="26"/>
      <c r="G188" s="26"/>
      <c r="H188" s="27"/>
    </row>
    <row r="189" spans="1:8" ht="39" x14ac:dyDescent="0.25">
      <c r="A189" s="18" t="s">
        <v>395</v>
      </c>
      <c r="B189" s="19" t="s">
        <v>395</v>
      </c>
      <c r="C189" s="20" t="s">
        <v>395</v>
      </c>
      <c r="D189" s="4" t="s">
        <v>113</v>
      </c>
      <c r="E189" s="9">
        <v>1</v>
      </c>
      <c r="F189" s="8">
        <f>376.44+1047+1350+626.6+308.56+900+65.8+112.07</f>
        <v>4786.47</v>
      </c>
      <c r="G189" s="7" t="s">
        <v>532</v>
      </c>
      <c r="H189" s="8">
        <f>376.44+1047+1350+626.6+308.56+900+65.8+112.07</f>
        <v>4786.47</v>
      </c>
    </row>
    <row r="190" spans="1:8" ht="51.75" x14ac:dyDescent="0.25">
      <c r="A190" s="18" t="s">
        <v>396</v>
      </c>
      <c r="B190" s="19" t="s">
        <v>396</v>
      </c>
      <c r="C190" s="20" t="s">
        <v>396</v>
      </c>
      <c r="D190" s="4" t="s">
        <v>114</v>
      </c>
      <c r="E190" s="9">
        <v>1</v>
      </c>
      <c r="F190" s="8">
        <f>376.44+1047+1015+626.6+308.56+900+65.81+112.07</f>
        <v>4451.4800000000005</v>
      </c>
      <c r="G190" s="7" t="s">
        <v>532</v>
      </c>
      <c r="H190" s="8">
        <f>376.44+1047+1015+626.6+308.56+900+65.81+112.07</f>
        <v>4451.4800000000005</v>
      </c>
    </row>
    <row r="191" spans="1:8" x14ac:dyDescent="0.25">
      <c r="A191" s="18" t="s">
        <v>397</v>
      </c>
      <c r="B191" s="19" t="s">
        <v>397</v>
      </c>
      <c r="C191" s="20" t="s">
        <v>397</v>
      </c>
      <c r="D191" s="4" t="s">
        <v>115</v>
      </c>
      <c r="E191" s="9">
        <v>3</v>
      </c>
      <c r="F191" s="8">
        <v>962.36</v>
      </c>
      <c r="G191" s="7" t="s">
        <v>532</v>
      </c>
      <c r="H191" s="8">
        <v>2887.08</v>
      </c>
    </row>
    <row r="192" spans="1:8" x14ac:dyDescent="0.25">
      <c r="A192" s="18" t="s">
        <v>398</v>
      </c>
      <c r="B192" s="19" t="s">
        <v>398</v>
      </c>
      <c r="C192" s="20" t="s">
        <v>398</v>
      </c>
      <c r="D192" s="4" t="s">
        <v>116</v>
      </c>
      <c r="E192" s="9">
        <v>1</v>
      </c>
      <c r="F192" s="8">
        <v>6033.62</v>
      </c>
      <c r="G192" s="7" t="s">
        <v>532</v>
      </c>
      <c r="H192" s="8">
        <v>6033.62</v>
      </c>
    </row>
    <row r="193" spans="1:8" x14ac:dyDescent="0.25">
      <c r="A193" s="18" t="s">
        <v>399</v>
      </c>
      <c r="B193" s="19" t="s">
        <v>399</v>
      </c>
      <c r="C193" s="20" t="s">
        <v>399</v>
      </c>
      <c r="D193" s="4" t="s">
        <v>117</v>
      </c>
      <c r="E193" s="9">
        <v>1</v>
      </c>
      <c r="F193" s="8">
        <v>3619.53</v>
      </c>
      <c r="G193" s="7" t="s">
        <v>532</v>
      </c>
      <c r="H193" s="8">
        <v>3619.53</v>
      </c>
    </row>
    <row r="194" spans="1:8" x14ac:dyDescent="0.25">
      <c r="A194" s="18" t="s">
        <v>400</v>
      </c>
      <c r="B194" s="19" t="s">
        <v>400</v>
      </c>
      <c r="C194" s="20" t="s">
        <v>400</v>
      </c>
      <c r="D194" s="4" t="s">
        <v>118</v>
      </c>
      <c r="E194" s="9">
        <v>1</v>
      </c>
      <c r="F194" s="8">
        <v>27005</v>
      </c>
      <c r="G194" s="7" t="s">
        <v>532</v>
      </c>
      <c r="H194" s="8">
        <v>27005</v>
      </c>
    </row>
    <row r="195" spans="1:8" x14ac:dyDescent="0.25">
      <c r="A195" s="18" t="s">
        <v>401</v>
      </c>
      <c r="B195" s="19" t="s">
        <v>401</v>
      </c>
      <c r="C195" s="20" t="s">
        <v>401</v>
      </c>
      <c r="D195" s="4" t="s">
        <v>16</v>
      </c>
      <c r="E195" s="9">
        <v>1</v>
      </c>
      <c r="F195" s="8">
        <v>4695.26</v>
      </c>
      <c r="G195" s="7" t="s">
        <v>532</v>
      </c>
      <c r="H195" s="8">
        <v>4695.26</v>
      </c>
    </row>
    <row r="196" spans="1:8" x14ac:dyDescent="0.25">
      <c r="A196" s="18" t="s">
        <v>402</v>
      </c>
      <c r="B196" s="19" t="s">
        <v>402</v>
      </c>
      <c r="C196" s="20" t="s">
        <v>402</v>
      </c>
      <c r="D196" s="4" t="s">
        <v>119</v>
      </c>
      <c r="E196" s="9">
        <v>1</v>
      </c>
      <c r="F196" s="8">
        <v>6033.62</v>
      </c>
      <c r="G196" s="7" t="s">
        <v>532</v>
      </c>
      <c r="H196" s="8">
        <v>6033.62</v>
      </c>
    </row>
    <row r="197" spans="1:8" ht="26.25" x14ac:dyDescent="0.25">
      <c r="A197" s="18" t="s">
        <v>403</v>
      </c>
      <c r="B197" s="19" t="s">
        <v>403</v>
      </c>
      <c r="C197" s="20" t="s">
        <v>403</v>
      </c>
      <c r="D197" s="4" t="s">
        <v>120</v>
      </c>
      <c r="E197" s="9">
        <v>1</v>
      </c>
      <c r="F197" s="8">
        <v>16724.14</v>
      </c>
      <c r="G197" s="7" t="s">
        <v>532</v>
      </c>
      <c r="H197" s="8">
        <v>16724.14</v>
      </c>
    </row>
    <row r="198" spans="1:8" ht="64.5" x14ac:dyDescent="0.25">
      <c r="A198" s="18" t="s">
        <v>404</v>
      </c>
      <c r="B198" s="19" t="s">
        <v>404</v>
      </c>
      <c r="C198" s="20" t="s">
        <v>404</v>
      </c>
      <c r="D198" s="4" t="s">
        <v>121</v>
      </c>
      <c r="E198" s="9">
        <v>1</v>
      </c>
      <c r="F198" s="8">
        <v>6187.05</v>
      </c>
      <c r="G198" s="7" t="s">
        <v>532</v>
      </c>
      <c r="H198" s="8">
        <v>6187.05</v>
      </c>
    </row>
    <row r="199" spans="1:8" ht="64.5" x14ac:dyDescent="0.25">
      <c r="A199" s="18" t="s">
        <v>405</v>
      </c>
      <c r="B199" s="19" t="s">
        <v>405</v>
      </c>
      <c r="C199" s="20" t="s">
        <v>405</v>
      </c>
      <c r="D199" s="4" t="s">
        <v>122</v>
      </c>
      <c r="E199" s="9">
        <v>1</v>
      </c>
      <c r="F199" s="8">
        <v>8067.48</v>
      </c>
      <c r="G199" s="7" t="s">
        <v>532</v>
      </c>
      <c r="H199" s="8">
        <v>8067.48</v>
      </c>
    </row>
    <row r="200" spans="1:8" ht="51.75" x14ac:dyDescent="0.25">
      <c r="A200" s="18" t="s">
        <v>406</v>
      </c>
      <c r="B200" s="19" t="s">
        <v>406</v>
      </c>
      <c r="C200" s="20" t="s">
        <v>406</v>
      </c>
      <c r="D200" s="4" t="s">
        <v>123</v>
      </c>
      <c r="E200" s="9">
        <v>1</v>
      </c>
      <c r="F200" s="8">
        <v>7236.46</v>
      </c>
      <c r="G200" s="7" t="s">
        <v>532</v>
      </c>
      <c r="H200" s="8">
        <v>7236.46</v>
      </c>
    </row>
    <row r="201" spans="1:8" x14ac:dyDescent="0.25">
      <c r="A201" s="18" t="s">
        <v>407</v>
      </c>
      <c r="B201" s="19" t="s">
        <v>407</v>
      </c>
      <c r="C201" s="20" t="s">
        <v>407</v>
      </c>
      <c r="D201" s="4" t="s">
        <v>25</v>
      </c>
      <c r="E201" s="9">
        <v>1</v>
      </c>
      <c r="F201" s="8">
        <v>1924.72</v>
      </c>
      <c r="G201" s="7" t="s">
        <v>532</v>
      </c>
      <c r="H201" s="8">
        <v>1924.72</v>
      </c>
    </row>
    <row r="202" spans="1:8" ht="39" x14ac:dyDescent="0.25">
      <c r="A202" s="18" t="s">
        <v>408</v>
      </c>
      <c r="B202" s="19" t="s">
        <v>408</v>
      </c>
      <c r="C202" s="20" t="s">
        <v>408</v>
      </c>
      <c r="D202" s="4" t="s">
        <v>124</v>
      </c>
      <c r="E202" s="9">
        <v>1</v>
      </c>
      <c r="F202" s="6">
        <v>5139.75</v>
      </c>
      <c r="G202" s="7" t="s">
        <v>532</v>
      </c>
      <c r="H202" s="8">
        <v>5139.75</v>
      </c>
    </row>
    <row r="203" spans="1:8" ht="26.25" x14ac:dyDescent="0.25">
      <c r="A203" s="18" t="s">
        <v>409</v>
      </c>
      <c r="B203" s="19" t="s">
        <v>409</v>
      </c>
      <c r="C203" s="20" t="s">
        <v>409</v>
      </c>
      <c r="D203" s="4" t="s">
        <v>125</v>
      </c>
      <c r="E203" s="9">
        <v>1</v>
      </c>
      <c r="F203" s="6">
        <v>38000</v>
      </c>
      <c r="G203" s="7" t="s">
        <v>532</v>
      </c>
      <c r="H203" s="8">
        <v>38000</v>
      </c>
    </row>
    <row r="204" spans="1:8" ht="51.75" x14ac:dyDescent="0.25">
      <c r="A204" s="18" t="s">
        <v>410</v>
      </c>
      <c r="B204" s="19" t="s">
        <v>410</v>
      </c>
      <c r="C204" s="20" t="s">
        <v>410</v>
      </c>
      <c r="D204" s="4" t="s">
        <v>126</v>
      </c>
      <c r="E204" s="9">
        <v>12</v>
      </c>
      <c r="F204" s="6">
        <v>9951.6</v>
      </c>
      <c r="G204" s="7" t="s">
        <v>532</v>
      </c>
      <c r="H204" s="8">
        <v>119419.2</v>
      </c>
    </row>
    <row r="205" spans="1:8" ht="51.75" x14ac:dyDescent="0.25">
      <c r="A205" s="18" t="s">
        <v>411</v>
      </c>
      <c r="B205" s="19" t="s">
        <v>411</v>
      </c>
      <c r="C205" s="20" t="s">
        <v>411</v>
      </c>
      <c r="D205" s="4" t="s">
        <v>127</v>
      </c>
      <c r="E205" s="9">
        <v>1</v>
      </c>
      <c r="F205" s="8">
        <v>96341.31</v>
      </c>
      <c r="G205" s="7" t="s">
        <v>532</v>
      </c>
      <c r="H205" s="8">
        <v>96341.31</v>
      </c>
    </row>
    <row r="206" spans="1:8" x14ac:dyDescent="0.25">
      <c r="A206" s="18" t="s">
        <v>412</v>
      </c>
      <c r="B206" s="19" t="s">
        <v>412</v>
      </c>
      <c r="C206" s="20" t="s">
        <v>412</v>
      </c>
      <c r="D206" s="4" t="s">
        <v>128</v>
      </c>
      <c r="E206" s="9">
        <v>1</v>
      </c>
      <c r="F206" s="8">
        <v>2649.19</v>
      </c>
      <c r="G206" s="7" t="s">
        <v>532</v>
      </c>
      <c r="H206" s="8">
        <v>2649.19</v>
      </c>
    </row>
    <row r="207" spans="1:8" ht="51.75" x14ac:dyDescent="0.25">
      <c r="A207" s="18" t="s">
        <v>413</v>
      </c>
      <c r="B207" s="19" t="s">
        <v>413</v>
      </c>
      <c r="C207" s="20" t="s">
        <v>413</v>
      </c>
      <c r="D207" s="4" t="s">
        <v>129</v>
      </c>
      <c r="E207" s="9">
        <v>1</v>
      </c>
      <c r="F207" s="8">
        <v>6465517.2400000002</v>
      </c>
      <c r="G207" s="7" t="s">
        <v>532</v>
      </c>
      <c r="H207" s="8">
        <v>6465517.2400000002</v>
      </c>
    </row>
    <row r="208" spans="1:8" ht="51.75" x14ac:dyDescent="0.25">
      <c r="A208" s="18" t="s">
        <v>411</v>
      </c>
      <c r="B208" s="19" t="s">
        <v>411</v>
      </c>
      <c r="C208" s="20" t="s">
        <v>411</v>
      </c>
      <c r="D208" s="4" t="s">
        <v>130</v>
      </c>
      <c r="E208" s="9">
        <v>1</v>
      </c>
      <c r="F208" s="8">
        <v>96341.49</v>
      </c>
      <c r="G208" s="7" t="s">
        <v>532</v>
      </c>
      <c r="H208" s="8">
        <v>96341.49</v>
      </c>
    </row>
    <row r="209" spans="1:8" x14ac:dyDescent="0.25">
      <c r="A209" s="18" t="s">
        <v>414</v>
      </c>
      <c r="B209" s="19" t="s">
        <v>414</v>
      </c>
      <c r="C209" s="20" t="s">
        <v>414</v>
      </c>
      <c r="D209" s="4" t="s">
        <v>131</v>
      </c>
      <c r="E209" s="9">
        <v>1</v>
      </c>
      <c r="F209" s="8">
        <v>3947.41</v>
      </c>
      <c r="G209" s="7" t="s">
        <v>532</v>
      </c>
      <c r="H209" s="8">
        <v>3947.41</v>
      </c>
    </row>
    <row r="210" spans="1:8" x14ac:dyDescent="0.25">
      <c r="A210" s="23" t="s">
        <v>552</v>
      </c>
      <c r="B210" s="23"/>
      <c r="C210" s="23"/>
      <c r="D210" s="23"/>
      <c r="E210" s="23"/>
      <c r="F210" s="23"/>
      <c r="G210" s="23"/>
      <c r="H210" s="12">
        <f>SUM(H189:H209)</f>
        <v>6927007.5000000009</v>
      </c>
    </row>
    <row r="211" spans="1:8" x14ac:dyDescent="0.25">
      <c r="A211" s="25" t="s">
        <v>579</v>
      </c>
      <c r="B211" s="26"/>
      <c r="C211" s="26"/>
      <c r="D211" s="26"/>
      <c r="E211" s="26"/>
      <c r="F211" s="26"/>
      <c r="G211" s="26"/>
      <c r="H211" s="27"/>
    </row>
    <row r="212" spans="1:8" ht="26.25" x14ac:dyDescent="0.25">
      <c r="A212" s="30" t="s">
        <v>415</v>
      </c>
      <c r="B212" s="30" t="s">
        <v>415</v>
      </c>
      <c r="C212" s="30" t="s">
        <v>415</v>
      </c>
      <c r="D212" s="4" t="s">
        <v>132</v>
      </c>
      <c r="E212" s="9">
        <v>1</v>
      </c>
      <c r="F212" s="8">
        <v>4781.4799999999996</v>
      </c>
      <c r="G212" s="7" t="s">
        <v>532</v>
      </c>
      <c r="H212" s="8">
        <v>4781.4799999999996</v>
      </c>
    </row>
    <row r="213" spans="1:8" ht="26.25" x14ac:dyDescent="0.25">
      <c r="A213" s="30" t="s">
        <v>416</v>
      </c>
      <c r="B213" s="30" t="s">
        <v>416</v>
      </c>
      <c r="C213" s="30" t="s">
        <v>416</v>
      </c>
      <c r="D213" s="4" t="s">
        <v>133</v>
      </c>
      <c r="E213" s="9">
        <v>2</v>
      </c>
      <c r="F213" s="6">
        <v>1621.55</v>
      </c>
      <c r="G213" s="7" t="s">
        <v>532</v>
      </c>
      <c r="H213" s="8">
        <v>3243.1</v>
      </c>
    </row>
    <row r="214" spans="1:8" ht="26.25" x14ac:dyDescent="0.25">
      <c r="A214" s="30" t="s">
        <v>417</v>
      </c>
      <c r="B214" s="30" t="s">
        <v>417</v>
      </c>
      <c r="C214" s="30" t="s">
        <v>417</v>
      </c>
      <c r="D214" s="4" t="s">
        <v>134</v>
      </c>
      <c r="E214" s="9">
        <v>1</v>
      </c>
      <c r="F214" s="6">
        <v>3586.21</v>
      </c>
      <c r="G214" s="7" t="s">
        <v>532</v>
      </c>
      <c r="H214" s="8">
        <v>3586.21</v>
      </c>
    </row>
    <row r="215" spans="1:8" x14ac:dyDescent="0.25">
      <c r="A215" s="30" t="s">
        <v>418</v>
      </c>
      <c r="B215" s="30" t="s">
        <v>418</v>
      </c>
      <c r="C215" s="30" t="s">
        <v>418</v>
      </c>
      <c r="D215" s="4" t="s">
        <v>135</v>
      </c>
      <c r="E215" s="9">
        <v>1</v>
      </c>
      <c r="F215" s="8">
        <v>8964.66</v>
      </c>
      <c r="G215" s="7" t="s">
        <v>532</v>
      </c>
      <c r="H215" s="8">
        <v>8964.66</v>
      </c>
    </row>
    <row r="216" spans="1:8" x14ac:dyDescent="0.25">
      <c r="A216" s="30" t="s">
        <v>419</v>
      </c>
      <c r="B216" s="30" t="s">
        <v>419</v>
      </c>
      <c r="C216" s="30" t="s">
        <v>419</v>
      </c>
      <c r="D216" s="4" t="s">
        <v>136</v>
      </c>
      <c r="E216" s="9">
        <v>1</v>
      </c>
      <c r="F216" s="8">
        <v>9050</v>
      </c>
      <c r="G216" s="7" t="s">
        <v>532</v>
      </c>
      <c r="H216" s="8">
        <v>9050</v>
      </c>
    </row>
    <row r="217" spans="1:8" ht="39" x14ac:dyDescent="0.25">
      <c r="A217" s="18" t="s">
        <v>420</v>
      </c>
      <c r="B217" s="19" t="s">
        <v>420</v>
      </c>
      <c r="C217" s="20" t="s">
        <v>420</v>
      </c>
      <c r="D217" s="4" t="s">
        <v>637</v>
      </c>
      <c r="E217" s="9">
        <v>1</v>
      </c>
      <c r="F217" s="8">
        <v>12499.14</v>
      </c>
      <c r="G217" s="7" t="s">
        <v>532</v>
      </c>
      <c r="H217" s="8">
        <v>12499.14</v>
      </c>
    </row>
    <row r="218" spans="1:8" ht="39" x14ac:dyDescent="0.25">
      <c r="A218" s="18" t="s">
        <v>421</v>
      </c>
      <c r="B218" s="19" t="s">
        <v>421</v>
      </c>
      <c r="C218" s="20" t="s">
        <v>421</v>
      </c>
      <c r="D218" s="4" t="s">
        <v>137</v>
      </c>
      <c r="E218" s="9">
        <v>1</v>
      </c>
      <c r="F218" s="8">
        <v>90082.9</v>
      </c>
      <c r="G218" s="7" t="s">
        <v>532</v>
      </c>
      <c r="H218" s="8">
        <v>90082.9</v>
      </c>
    </row>
    <row r="219" spans="1:8" ht="39" x14ac:dyDescent="0.25">
      <c r="A219" s="18" t="s">
        <v>422</v>
      </c>
      <c r="B219" s="19" t="s">
        <v>422</v>
      </c>
      <c r="C219" s="20" t="s">
        <v>422</v>
      </c>
      <c r="D219" s="4" t="s">
        <v>138</v>
      </c>
      <c r="E219" s="9">
        <v>1</v>
      </c>
      <c r="F219" s="8">
        <v>96016.37</v>
      </c>
      <c r="G219" s="7" t="s">
        <v>532</v>
      </c>
      <c r="H219" s="8">
        <v>96016.37</v>
      </c>
    </row>
    <row r="220" spans="1:8" ht="51.75" x14ac:dyDescent="0.25">
      <c r="A220" s="18" t="s">
        <v>423</v>
      </c>
      <c r="B220" s="19" t="s">
        <v>423</v>
      </c>
      <c r="C220" s="20" t="s">
        <v>423</v>
      </c>
      <c r="D220" s="4" t="s">
        <v>139</v>
      </c>
      <c r="E220" s="9">
        <v>1</v>
      </c>
      <c r="F220" s="8">
        <v>86808.08</v>
      </c>
      <c r="G220" s="7" t="s">
        <v>532</v>
      </c>
      <c r="H220" s="8">
        <v>86808.08</v>
      </c>
    </row>
    <row r="221" spans="1:8" ht="51.75" x14ac:dyDescent="0.25">
      <c r="A221" s="18" t="s">
        <v>424</v>
      </c>
      <c r="B221" s="19" t="s">
        <v>424</v>
      </c>
      <c r="C221" s="20" t="s">
        <v>424</v>
      </c>
      <c r="D221" s="4" t="s">
        <v>140</v>
      </c>
      <c r="E221" s="9">
        <v>1</v>
      </c>
      <c r="F221" s="8">
        <v>84955.07</v>
      </c>
      <c r="G221" s="7" t="s">
        <v>532</v>
      </c>
      <c r="H221" s="8">
        <v>84955.07</v>
      </c>
    </row>
    <row r="222" spans="1:8" ht="26.25" x14ac:dyDescent="0.25">
      <c r="A222" s="18" t="s">
        <v>425</v>
      </c>
      <c r="B222" s="19" t="s">
        <v>425</v>
      </c>
      <c r="C222" s="20" t="s">
        <v>425</v>
      </c>
      <c r="D222" s="4" t="s">
        <v>141</v>
      </c>
      <c r="E222" s="9">
        <v>1</v>
      </c>
      <c r="F222" s="8">
        <v>104696.95</v>
      </c>
      <c r="G222" s="7" t="s">
        <v>532</v>
      </c>
      <c r="H222" s="8">
        <v>104696.95</v>
      </c>
    </row>
    <row r="223" spans="1:8" ht="26.25" x14ac:dyDescent="0.25">
      <c r="A223" s="18" t="s">
        <v>426</v>
      </c>
      <c r="B223" s="19" t="s">
        <v>426</v>
      </c>
      <c r="C223" s="20" t="s">
        <v>426</v>
      </c>
      <c r="D223" s="4" t="s">
        <v>142</v>
      </c>
      <c r="E223" s="9">
        <v>1</v>
      </c>
      <c r="F223" s="8">
        <v>21600</v>
      </c>
      <c r="G223" s="7" t="s">
        <v>532</v>
      </c>
      <c r="H223" s="8">
        <v>21600</v>
      </c>
    </row>
    <row r="224" spans="1:8" ht="26.25" x14ac:dyDescent="0.25">
      <c r="A224" s="18" t="s">
        <v>427</v>
      </c>
      <c r="B224" s="19" t="s">
        <v>427</v>
      </c>
      <c r="C224" s="20" t="s">
        <v>427</v>
      </c>
      <c r="D224" s="4" t="s">
        <v>143</v>
      </c>
      <c r="E224" s="9">
        <v>1</v>
      </c>
      <c r="F224" s="8">
        <v>3234.19</v>
      </c>
      <c r="G224" s="7" t="s">
        <v>532</v>
      </c>
      <c r="H224" s="8">
        <v>3234.19</v>
      </c>
    </row>
    <row r="225" spans="1:8" x14ac:dyDescent="0.25">
      <c r="A225" s="18" t="s">
        <v>428</v>
      </c>
      <c r="B225" s="19" t="s">
        <v>428</v>
      </c>
      <c r="C225" s="20" t="s">
        <v>428</v>
      </c>
      <c r="D225" s="4" t="s">
        <v>144</v>
      </c>
      <c r="E225" s="9">
        <v>1</v>
      </c>
      <c r="F225" s="8">
        <v>6064.8</v>
      </c>
      <c r="G225" s="7" t="s">
        <v>532</v>
      </c>
      <c r="H225" s="8">
        <v>6064.8</v>
      </c>
    </row>
    <row r="226" spans="1:8" x14ac:dyDescent="0.25">
      <c r="A226" s="18" t="s">
        <v>429</v>
      </c>
      <c r="B226" s="19" t="s">
        <v>429</v>
      </c>
      <c r="C226" s="20" t="s">
        <v>429</v>
      </c>
      <c r="D226" s="4" t="s">
        <v>145</v>
      </c>
      <c r="E226" s="9">
        <v>1</v>
      </c>
      <c r="F226" s="8">
        <v>2413</v>
      </c>
      <c r="G226" s="7" t="s">
        <v>532</v>
      </c>
      <c r="H226" s="8">
        <v>2413</v>
      </c>
    </row>
    <row r="227" spans="1:8" ht="26.25" x14ac:dyDescent="0.25">
      <c r="A227" s="18" t="s">
        <v>430</v>
      </c>
      <c r="B227" s="19" t="s">
        <v>430</v>
      </c>
      <c r="C227" s="20" t="s">
        <v>430</v>
      </c>
      <c r="D227" s="4" t="s">
        <v>146</v>
      </c>
      <c r="E227" s="9">
        <v>1</v>
      </c>
      <c r="F227" s="8">
        <v>4625.8599999999997</v>
      </c>
      <c r="G227" s="7" t="s">
        <v>532</v>
      </c>
      <c r="H227" s="8">
        <v>4625.8599999999997</v>
      </c>
    </row>
    <row r="228" spans="1:8" ht="26.25" x14ac:dyDescent="0.25">
      <c r="A228" s="18" t="s">
        <v>431</v>
      </c>
      <c r="B228" s="19" t="s">
        <v>431</v>
      </c>
      <c r="C228" s="20" t="s">
        <v>431</v>
      </c>
      <c r="D228" s="4" t="s">
        <v>147</v>
      </c>
      <c r="E228" s="9">
        <v>1</v>
      </c>
      <c r="F228" s="8">
        <v>4625.8599999999997</v>
      </c>
      <c r="G228" s="7" t="s">
        <v>532</v>
      </c>
      <c r="H228" s="8">
        <v>4625.8599999999997</v>
      </c>
    </row>
    <row r="229" spans="1:8" ht="26.25" x14ac:dyDescent="0.25">
      <c r="A229" s="18" t="s">
        <v>432</v>
      </c>
      <c r="B229" s="19" t="s">
        <v>432</v>
      </c>
      <c r="C229" s="20" t="s">
        <v>432</v>
      </c>
      <c r="D229" s="4" t="s">
        <v>148</v>
      </c>
      <c r="E229" s="9">
        <v>1</v>
      </c>
      <c r="F229" s="8">
        <v>53431.55</v>
      </c>
      <c r="G229" s="7" t="s">
        <v>532</v>
      </c>
      <c r="H229" s="8">
        <v>53431.55</v>
      </c>
    </row>
    <row r="230" spans="1:8" x14ac:dyDescent="0.25">
      <c r="A230" s="18" t="s">
        <v>433</v>
      </c>
      <c r="B230" s="19" t="s">
        <v>433</v>
      </c>
      <c r="C230" s="20" t="s">
        <v>433</v>
      </c>
      <c r="D230" s="4" t="s">
        <v>636</v>
      </c>
      <c r="E230" s="9">
        <v>1</v>
      </c>
      <c r="F230" s="8">
        <v>55678</v>
      </c>
      <c r="G230" s="7" t="s">
        <v>532</v>
      </c>
      <c r="H230" s="8">
        <v>55678</v>
      </c>
    </row>
    <row r="231" spans="1:8" x14ac:dyDescent="0.25">
      <c r="A231" s="18" t="s">
        <v>434</v>
      </c>
      <c r="B231" s="19" t="s">
        <v>434</v>
      </c>
      <c r="C231" s="20" t="s">
        <v>434</v>
      </c>
      <c r="D231" s="4" t="s">
        <v>149</v>
      </c>
      <c r="E231" s="9">
        <v>1</v>
      </c>
      <c r="F231" s="8">
        <v>11137</v>
      </c>
      <c r="G231" s="7" t="s">
        <v>532</v>
      </c>
      <c r="H231" s="8">
        <v>11137</v>
      </c>
    </row>
    <row r="232" spans="1:8" x14ac:dyDescent="0.25">
      <c r="A232" s="18" t="s">
        <v>435</v>
      </c>
      <c r="B232" s="19" t="s">
        <v>435</v>
      </c>
      <c r="C232" s="20" t="s">
        <v>435</v>
      </c>
      <c r="D232" s="4" t="s">
        <v>150</v>
      </c>
      <c r="E232" s="9">
        <v>1</v>
      </c>
      <c r="F232" s="8">
        <v>1730</v>
      </c>
      <c r="G232" s="7" t="s">
        <v>532</v>
      </c>
      <c r="H232" s="8">
        <v>1730</v>
      </c>
    </row>
    <row r="233" spans="1:8" ht="16.5" customHeight="1" x14ac:dyDescent="0.25">
      <c r="A233" s="18" t="s">
        <v>436</v>
      </c>
      <c r="B233" s="19" t="s">
        <v>436</v>
      </c>
      <c r="C233" s="20" t="s">
        <v>436</v>
      </c>
      <c r="D233" s="4" t="s">
        <v>151</v>
      </c>
      <c r="E233" s="9">
        <v>1</v>
      </c>
      <c r="F233" s="8">
        <v>2971.13</v>
      </c>
      <c r="G233" s="7" t="s">
        <v>532</v>
      </c>
      <c r="H233" s="8">
        <v>2971.13</v>
      </c>
    </row>
    <row r="234" spans="1:8" ht="18.75" customHeight="1" x14ac:dyDescent="0.25">
      <c r="A234" s="18" t="s">
        <v>437</v>
      </c>
      <c r="B234" s="19" t="s">
        <v>437</v>
      </c>
      <c r="C234" s="20" t="s">
        <v>437</v>
      </c>
      <c r="D234" s="4" t="s">
        <v>152</v>
      </c>
      <c r="E234" s="9">
        <v>1</v>
      </c>
      <c r="F234" s="8">
        <v>3275.01</v>
      </c>
      <c r="G234" s="7" t="s">
        <v>532</v>
      </c>
      <c r="H234" s="8">
        <v>3275.01</v>
      </c>
    </row>
    <row r="235" spans="1:8" x14ac:dyDescent="0.25">
      <c r="A235" s="18" t="s">
        <v>438</v>
      </c>
      <c r="B235" s="19" t="s">
        <v>438</v>
      </c>
      <c r="C235" s="20" t="s">
        <v>438</v>
      </c>
      <c r="D235" s="4" t="s">
        <v>153</v>
      </c>
      <c r="E235" s="9">
        <v>1</v>
      </c>
      <c r="F235" s="8">
        <v>9499</v>
      </c>
      <c r="G235" s="7" t="s">
        <v>532</v>
      </c>
      <c r="H235" s="8">
        <v>9499</v>
      </c>
    </row>
    <row r="236" spans="1:8" x14ac:dyDescent="0.25">
      <c r="A236" s="18" t="s">
        <v>439</v>
      </c>
      <c r="B236" s="19" t="s">
        <v>439</v>
      </c>
      <c r="C236" s="20" t="s">
        <v>439</v>
      </c>
      <c r="D236" s="4" t="s">
        <v>154</v>
      </c>
      <c r="E236" s="9">
        <v>1</v>
      </c>
      <c r="F236" s="8">
        <v>4309.2</v>
      </c>
      <c r="G236" s="7" t="s">
        <v>532</v>
      </c>
      <c r="H236" s="8">
        <v>4309.2</v>
      </c>
    </row>
    <row r="237" spans="1:8" x14ac:dyDescent="0.25">
      <c r="A237" s="18" t="s">
        <v>440</v>
      </c>
      <c r="B237" s="19" t="s">
        <v>440</v>
      </c>
      <c r="C237" s="20" t="s">
        <v>440</v>
      </c>
      <c r="D237" s="4" t="s">
        <v>155</v>
      </c>
      <c r="E237" s="9">
        <v>1</v>
      </c>
      <c r="F237" s="8">
        <v>6493.82</v>
      </c>
      <c r="G237" s="7" t="s">
        <v>532</v>
      </c>
      <c r="H237" s="8">
        <v>6493.82</v>
      </c>
    </row>
    <row r="238" spans="1:8" ht="18.75" customHeight="1" x14ac:dyDescent="0.25">
      <c r="A238" s="18" t="s">
        <v>441</v>
      </c>
      <c r="B238" s="19" t="s">
        <v>441</v>
      </c>
      <c r="C238" s="20" t="s">
        <v>441</v>
      </c>
      <c r="D238" s="4" t="s">
        <v>261</v>
      </c>
      <c r="E238" s="9">
        <v>1</v>
      </c>
      <c r="F238" s="8">
        <v>12499.14</v>
      </c>
      <c r="G238" s="7" t="s">
        <v>532</v>
      </c>
      <c r="H238" s="8">
        <v>12499.14</v>
      </c>
    </row>
    <row r="239" spans="1:8" ht="29.25" customHeight="1" x14ac:dyDescent="0.25">
      <c r="A239" s="18" t="s">
        <v>421</v>
      </c>
      <c r="B239" s="19" t="s">
        <v>421</v>
      </c>
      <c r="C239" s="20" t="s">
        <v>421</v>
      </c>
      <c r="D239" s="4" t="s">
        <v>156</v>
      </c>
      <c r="E239" s="9">
        <v>1</v>
      </c>
      <c r="F239" s="8">
        <v>75561.570000000007</v>
      </c>
      <c r="G239" s="7" t="s">
        <v>532</v>
      </c>
      <c r="H239" s="8">
        <v>75561.570000000007</v>
      </c>
    </row>
    <row r="240" spans="1:8" x14ac:dyDescent="0.25">
      <c r="A240" s="23" t="s">
        <v>553</v>
      </c>
      <c r="B240" s="23"/>
      <c r="C240" s="23"/>
      <c r="D240" s="23"/>
      <c r="E240" s="23"/>
      <c r="F240" s="23"/>
      <c r="G240" s="23"/>
      <c r="H240" s="12">
        <f>SUM(H212:H239)</f>
        <v>783833.08999999985</v>
      </c>
    </row>
    <row r="241" spans="1:8" x14ac:dyDescent="0.25">
      <c r="A241" s="25" t="s">
        <v>580</v>
      </c>
      <c r="B241" s="26"/>
      <c r="C241" s="26"/>
      <c r="D241" s="26"/>
      <c r="E241" s="26"/>
      <c r="F241" s="26"/>
      <c r="G241" s="26"/>
      <c r="H241" s="27"/>
    </row>
    <row r="242" spans="1:8" ht="40.5" customHeight="1" x14ac:dyDescent="0.25">
      <c r="A242" s="18" t="s">
        <v>442</v>
      </c>
      <c r="B242" s="19" t="s">
        <v>442</v>
      </c>
      <c r="C242" s="20" t="s">
        <v>442</v>
      </c>
      <c r="D242" s="4" t="s">
        <v>260</v>
      </c>
      <c r="E242" s="9">
        <v>1</v>
      </c>
      <c r="F242" s="8">
        <v>12586.2</v>
      </c>
      <c r="G242" s="7" t="s">
        <v>532</v>
      </c>
      <c r="H242" s="8">
        <v>12586.2</v>
      </c>
    </row>
    <row r="243" spans="1:8" ht="29.25" customHeight="1" x14ac:dyDescent="0.25">
      <c r="A243" s="18" t="s">
        <v>443</v>
      </c>
      <c r="B243" s="19" t="s">
        <v>443</v>
      </c>
      <c r="C243" s="20" t="s">
        <v>443</v>
      </c>
      <c r="D243" s="4" t="s">
        <v>157</v>
      </c>
      <c r="E243" s="9">
        <v>1</v>
      </c>
      <c r="F243" s="8">
        <v>5640</v>
      </c>
      <c r="G243" s="7" t="s">
        <v>532</v>
      </c>
      <c r="H243" s="8">
        <v>5640</v>
      </c>
    </row>
    <row r="244" spans="1:8" ht="26.25" x14ac:dyDescent="0.25">
      <c r="A244" s="18" t="s">
        <v>444</v>
      </c>
      <c r="B244" s="19"/>
      <c r="C244" s="20"/>
      <c r="D244" s="4" t="s">
        <v>456</v>
      </c>
      <c r="E244" s="9">
        <v>1</v>
      </c>
      <c r="F244" s="8">
        <v>7199</v>
      </c>
      <c r="G244" s="7" t="s">
        <v>532</v>
      </c>
      <c r="H244" s="8">
        <v>7199</v>
      </c>
    </row>
    <row r="245" spans="1:8" ht="26.25" x14ac:dyDescent="0.25">
      <c r="A245" s="18" t="s">
        <v>445</v>
      </c>
      <c r="B245" s="19"/>
      <c r="C245" s="20"/>
      <c r="D245" s="4" t="s">
        <v>456</v>
      </c>
      <c r="E245" s="9">
        <v>1</v>
      </c>
      <c r="F245" s="8">
        <v>7199</v>
      </c>
      <c r="G245" s="7" t="s">
        <v>532</v>
      </c>
      <c r="H245" s="8">
        <v>7199</v>
      </c>
    </row>
    <row r="246" spans="1:8" ht="26.25" x14ac:dyDescent="0.25">
      <c r="A246" s="18" t="s">
        <v>446</v>
      </c>
      <c r="B246" s="19"/>
      <c r="C246" s="20"/>
      <c r="D246" s="4" t="s">
        <v>456</v>
      </c>
      <c r="E246" s="9">
        <v>1</v>
      </c>
      <c r="F246" s="8">
        <v>7199</v>
      </c>
      <c r="G246" s="7" t="s">
        <v>532</v>
      </c>
      <c r="H246" s="8">
        <v>7199</v>
      </c>
    </row>
    <row r="247" spans="1:8" ht="29.25" customHeight="1" x14ac:dyDescent="0.25">
      <c r="A247" s="18" t="s">
        <v>447</v>
      </c>
      <c r="B247" s="19"/>
      <c r="C247" s="20"/>
      <c r="D247" s="4" t="s">
        <v>456</v>
      </c>
      <c r="E247" s="9">
        <v>1</v>
      </c>
      <c r="F247" s="8">
        <v>7199</v>
      </c>
      <c r="G247" s="7" t="s">
        <v>532</v>
      </c>
      <c r="H247" s="8">
        <v>7199</v>
      </c>
    </row>
    <row r="248" spans="1:8" ht="26.25" x14ac:dyDescent="0.25">
      <c r="A248" s="18" t="s">
        <v>448</v>
      </c>
      <c r="B248" s="19"/>
      <c r="C248" s="20"/>
      <c r="D248" s="5" t="s">
        <v>457</v>
      </c>
      <c r="E248" s="9">
        <v>1</v>
      </c>
      <c r="F248" s="8">
        <v>7190</v>
      </c>
      <c r="G248" s="7" t="s">
        <v>532</v>
      </c>
      <c r="H248" s="8">
        <v>7190</v>
      </c>
    </row>
    <row r="249" spans="1:8" ht="26.25" x14ac:dyDescent="0.25">
      <c r="A249" s="18" t="s">
        <v>449</v>
      </c>
      <c r="B249" s="19"/>
      <c r="C249" s="20"/>
      <c r="D249" s="5" t="s">
        <v>457</v>
      </c>
      <c r="E249" s="9">
        <v>1</v>
      </c>
      <c r="F249" s="8">
        <v>7190</v>
      </c>
      <c r="G249" s="7" t="s">
        <v>532</v>
      </c>
      <c r="H249" s="8">
        <v>7190</v>
      </c>
    </row>
    <row r="250" spans="1:8" ht="27.75" customHeight="1" x14ac:dyDescent="0.25">
      <c r="A250" s="18" t="s">
        <v>450</v>
      </c>
      <c r="B250" s="19"/>
      <c r="C250" s="20"/>
      <c r="D250" s="5" t="s">
        <v>458</v>
      </c>
      <c r="E250" s="9">
        <v>1</v>
      </c>
      <c r="F250" s="8">
        <v>6225</v>
      </c>
      <c r="G250" s="7" t="s">
        <v>532</v>
      </c>
      <c r="H250" s="8">
        <v>6225</v>
      </c>
    </row>
    <row r="251" spans="1:8" ht="26.25" x14ac:dyDescent="0.25">
      <c r="A251" s="18" t="s">
        <v>451</v>
      </c>
      <c r="B251" s="19"/>
      <c r="C251" s="20"/>
      <c r="D251" s="5" t="s">
        <v>458</v>
      </c>
      <c r="E251" s="9">
        <v>1</v>
      </c>
      <c r="F251" s="8">
        <v>6225</v>
      </c>
      <c r="G251" s="7" t="s">
        <v>532</v>
      </c>
      <c r="H251" s="8">
        <v>6225</v>
      </c>
    </row>
    <row r="252" spans="1:8" x14ac:dyDescent="0.25">
      <c r="A252" s="18" t="s">
        <v>452</v>
      </c>
      <c r="B252" s="19" t="s">
        <v>452</v>
      </c>
      <c r="C252" s="20" t="s">
        <v>452</v>
      </c>
      <c r="D252" s="4" t="s">
        <v>158</v>
      </c>
      <c r="E252" s="9">
        <v>1</v>
      </c>
      <c r="F252" s="8">
        <v>5171.5600000000004</v>
      </c>
      <c r="G252" s="7" t="s">
        <v>532</v>
      </c>
      <c r="H252" s="8">
        <v>5171.5600000000004</v>
      </c>
    </row>
    <row r="253" spans="1:8" ht="26.25" x14ac:dyDescent="0.25">
      <c r="A253" s="18" t="s">
        <v>453</v>
      </c>
      <c r="B253" s="19" t="s">
        <v>453</v>
      </c>
      <c r="C253" s="20" t="s">
        <v>453</v>
      </c>
      <c r="D253" s="4" t="s">
        <v>159</v>
      </c>
      <c r="E253" s="9">
        <v>1</v>
      </c>
      <c r="F253" s="8">
        <v>76576.820000000007</v>
      </c>
      <c r="G253" s="7" t="s">
        <v>532</v>
      </c>
      <c r="H253" s="8">
        <v>76576.820000000007</v>
      </c>
    </row>
    <row r="254" spans="1:8" x14ac:dyDescent="0.25">
      <c r="A254" s="18" t="s">
        <v>455</v>
      </c>
      <c r="B254" s="19" t="s">
        <v>454</v>
      </c>
      <c r="C254" s="20" t="s">
        <v>454</v>
      </c>
      <c r="D254" s="4" t="s">
        <v>160</v>
      </c>
      <c r="E254" s="9">
        <v>1</v>
      </c>
      <c r="F254" s="8">
        <v>10230</v>
      </c>
      <c r="G254" s="7" t="s">
        <v>532</v>
      </c>
      <c r="H254" s="8">
        <v>10230</v>
      </c>
    </row>
    <row r="255" spans="1:8" x14ac:dyDescent="0.25">
      <c r="A255" s="18" t="s">
        <v>527</v>
      </c>
      <c r="B255" s="19" t="s">
        <v>455</v>
      </c>
      <c r="C255" s="20" t="s">
        <v>455</v>
      </c>
      <c r="D255" s="4" t="s">
        <v>161</v>
      </c>
      <c r="E255" s="9">
        <v>1</v>
      </c>
      <c r="F255" s="8">
        <v>82587.600000000006</v>
      </c>
      <c r="G255" s="7" t="s">
        <v>532</v>
      </c>
      <c r="H255" s="8">
        <v>82587.600000000006</v>
      </c>
    </row>
    <row r="256" spans="1:8" x14ac:dyDescent="0.25">
      <c r="A256" s="23" t="s">
        <v>554</v>
      </c>
      <c r="B256" s="23"/>
      <c r="C256" s="23"/>
      <c r="D256" s="23"/>
      <c r="E256" s="23"/>
      <c r="F256" s="23"/>
      <c r="G256" s="23"/>
      <c r="H256" s="12">
        <f>SUM(H242:H255)</f>
        <v>248418.18000000002</v>
      </c>
    </row>
    <row r="257" spans="1:9" x14ac:dyDescent="0.25">
      <c r="A257" s="25" t="s">
        <v>582</v>
      </c>
      <c r="B257" s="26"/>
      <c r="C257" s="26"/>
      <c r="D257" s="26"/>
      <c r="E257" s="26"/>
      <c r="F257" s="26"/>
      <c r="G257" s="26"/>
      <c r="H257" s="27"/>
    </row>
    <row r="258" spans="1:9" x14ac:dyDescent="0.25">
      <c r="A258" s="18" t="s">
        <v>459</v>
      </c>
      <c r="B258" s="19" t="s">
        <v>459</v>
      </c>
      <c r="C258" s="20" t="s">
        <v>459</v>
      </c>
      <c r="D258" s="4" t="s">
        <v>162</v>
      </c>
      <c r="E258" s="9">
        <v>1</v>
      </c>
      <c r="F258" s="8">
        <v>7584.25</v>
      </c>
      <c r="G258" s="7" t="s">
        <v>532</v>
      </c>
      <c r="H258" s="8">
        <v>7584.25</v>
      </c>
    </row>
    <row r="259" spans="1:9" x14ac:dyDescent="0.25">
      <c r="A259" s="18" t="s">
        <v>422</v>
      </c>
      <c r="B259" s="19" t="s">
        <v>422</v>
      </c>
      <c r="C259" s="20" t="s">
        <v>422</v>
      </c>
      <c r="D259" s="4" t="s">
        <v>163</v>
      </c>
      <c r="E259" s="9">
        <v>1</v>
      </c>
      <c r="F259" s="8">
        <v>25150</v>
      </c>
      <c r="G259" s="7" t="s">
        <v>532</v>
      </c>
      <c r="H259" s="8">
        <v>25150</v>
      </c>
    </row>
    <row r="260" spans="1:9" x14ac:dyDescent="0.25">
      <c r="A260" s="18" t="s">
        <v>460</v>
      </c>
      <c r="B260" s="19" t="s">
        <v>460</v>
      </c>
      <c r="C260" s="20" t="s">
        <v>460</v>
      </c>
      <c r="D260" s="4" t="s">
        <v>164</v>
      </c>
      <c r="E260" s="9">
        <v>1</v>
      </c>
      <c r="F260" s="8">
        <v>47050</v>
      </c>
      <c r="G260" s="7" t="s">
        <v>532</v>
      </c>
      <c r="H260" s="8">
        <v>47050</v>
      </c>
    </row>
    <row r="261" spans="1:9" x14ac:dyDescent="0.25">
      <c r="A261" s="18" t="s">
        <v>461</v>
      </c>
      <c r="B261" s="19" t="s">
        <v>461</v>
      </c>
      <c r="C261" s="20" t="s">
        <v>461</v>
      </c>
      <c r="D261" s="4" t="s">
        <v>165</v>
      </c>
      <c r="E261" s="9">
        <v>1</v>
      </c>
      <c r="F261" s="8">
        <v>83058.62</v>
      </c>
      <c r="G261" s="7" t="s">
        <v>532</v>
      </c>
      <c r="H261" s="8">
        <v>83058.62</v>
      </c>
    </row>
    <row r="262" spans="1:9" x14ac:dyDescent="0.25">
      <c r="A262" s="18" t="s">
        <v>462</v>
      </c>
      <c r="B262" s="19" t="s">
        <v>462</v>
      </c>
      <c r="C262" s="20" t="s">
        <v>462</v>
      </c>
      <c r="D262" s="4" t="s">
        <v>166</v>
      </c>
      <c r="E262" s="9">
        <v>1</v>
      </c>
      <c r="F262" s="8">
        <v>14654.31</v>
      </c>
      <c r="G262" s="7" t="s">
        <v>532</v>
      </c>
      <c r="H262" s="8">
        <v>14654.31</v>
      </c>
      <c r="I262" s="3"/>
    </row>
    <row r="263" spans="1:9" ht="39" x14ac:dyDescent="0.25">
      <c r="A263" s="18" t="s">
        <v>463</v>
      </c>
      <c r="B263" s="19" t="s">
        <v>463</v>
      </c>
      <c r="C263" s="20" t="s">
        <v>463</v>
      </c>
      <c r="D263" s="4" t="s">
        <v>167</v>
      </c>
      <c r="E263" s="9">
        <v>1</v>
      </c>
      <c r="F263" s="8">
        <v>17999.900000000001</v>
      </c>
      <c r="G263" s="7" t="s">
        <v>532</v>
      </c>
      <c r="H263" s="8">
        <v>17999.900000000001</v>
      </c>
    </row>
    <row r="264" spans="1:9" x14ac:dyDescent="0.25">
      <c r="A264" s="18" t="s">
        <v>464</v>
      </c>
      <c r="B264" s="19" t="s">
        <v>464</v>
      </c>
      <c r="C264" s="20" t="s">
        <v>464</v>
      </c>
      <c r="D264" s="4" t="s">
        <v>168</v>
      </c>
      <c r="E264" s="9">
        <v>1</v>
      </c>
      <c r="F264" s="8">
        <v>32719.83</v>
      </c>
      <c r="G264" s="7" t="s">
        <v>532</v>
      </c>
      <c r="H264" s="8">
        <v>32719.83</v>
      </c>
    </row>
    <row r="265" spans="1:9" x14ac:dyDescent="0.25">
      <c r="A265" s="18" t="s">
        <v>465</v>
      </c>
      <c r="B265" s="19" t="s">
        <v>465</v>
      </c>
      <c r="C265" s="20" t="s">
        <v>465</v>
      </c>
      <c r="D265" s="4" t="s">
        <v>169</v>
      </c>
      <c r="E265" s="9">
        <v>1</v>
      </c>
      <c r="F265" s="8">
        <v>10000</v>
      </c>
      <c r="G265" s="7" t="s">
        <v>532</v>
      </c>
      <c r="H265" s="8">
        <v>10000</v>
      </c>
    </row>
    <row r="266" spans="1:9" x14ac:dyDescent="0.25">
      <c r="A266" s="18" t="s">
        <v>466</v>
      </c>
      <c r="B266" s="19" t="s">
        <v>466</v>
      </c>
      <c r="C266" s="20" t="s">
        <v>466</v>
      </c>
      <c r="D266" s="4" t="s">
        <v>170</v>
      </c>
      <c r="E266" s="9">
        <v>1</v>
      </c>
      <c r="F266" s="8">
        <v>32468.97</v>
      </c>
      <c r="G266" s="7" t="s">
        <v>532</v>
      </c>
      <c r="H266" s="8">
        <v>32468.97</v>
      </c>
    </row>
    <row r="267" spans="1:9" x14ac:dyDescent="0.25">
      <c r="A267" s="23" t="s">
        <v>555</v>
      </c>
      <c r="B267" s="23"/>
      <c r="C267" s="23"/>
      <c r="D267" s="23"/>
      <c r="E267" s="23"/>
      <c r="F267" s="23"/>
      <c r="G267" s="23"/>
      <c r="H267" s="12">
        <f>SUM(H258:H266)</f>
        <v>270685.88</v>
      </c>
    </row>
    <row r="268" spans="1:9" x14ac:dyDescent="0.25">
      <c r="A268" s="25" t="s">
        <v>583</v>
      </c>
      <c r="B268" s="26"/>
      <c r="C268" s="26"/>
      <c r="D268" s="26"/>
      <c r="E268" s="26"/>
      <c r="F268" s="26"/>
      <c r="G268" s="26"/>
      <c r="H268" s="27"/>
    </row>
    <row r="269" spans="1:9" x14ac:dyDescent="0.25">
      <c r="A269" s="18" t="s">
        <v>467</v>
      </c>
      <c r="B269" s="19" t="s">
        <v>467</v>
      </c>
      <c r="C269" s="20" t="s">
        <v>467</v>
      </c>
      <c r="D269" s="4" t="s">
        <v>171</v>
      </c>
      <c r="E269" s="9">
        <v>1</v>
      </c>
      <c r="F269" s="8">
        <v>6980</v>
      </c>
      <c r="G269" s="7" t="s">
        <v>532</v>
      </c>
      <c r="H269" s="8">
        <v>6980</v>
      </c>
    </row>
    <row r="270" spans="1:9" ht="64.5" x14ac:dyDescent="0.25">
      <c r="A270" s="18" t="s">
        <v>468</v>
      </c>
      <c r="B270" s="19" t="s">
        <v>468</v>
      </c>
      <c r="C270" s="20" t="s">
        <v>468</v>
      </c>
      <c r="D270" s="4" t="s">
        <v>172</v>
      </c>
      <c r="E270" s="9">
        <v>1</v>
      </c>
      <c r="F270" s="8">
        <v>11619</v>
      </c>
      <c r="G270" s="7" t="s">
        <v>532</v>
      </c>
      <c r="H270" s="8">
        <v>11619</v>
      </c>
    </row>
    <row r="271" spans="1:9" ht="39" x14ac:dyDescent="0.25">
      <c r="A271" s="18" t="s">
        <v>469</v>
      </c>
      <c r="B271" s="19" t="s">
        <v>469</v>
      </c>
      <c r="C271" s="20" t="s">
        <v>469</v>
      </c>
      <c r="D271" s="4" t="s">
        <v>173</v>
      </c>
      <c r="E271" s="9">
        <v>1</v>
      </c>
      <c r="F271" s="8">
        <v>15102.5</v>
      </c>
      <c r="G271" s="7" t="s">
        <v>532</v>
      </c>
      <c r="H271" s="8">
        <v>15102.5</v>
      </c>
    </row>
    <row r="272" spans="1:9" ht="39" x14ac:dyDescent="0.25">
      <c r="A272" s="18" t="s">
        <v>470</v>
      </c>
      <c r="B272" s="19" t="s">
        <v>470</v>
      </c>
      <c r="C272" s="20" t="s">
        <v>470</v>
      </c>
      <c r="D272" s="4" t="s">
        <v>173</v>
      </c>
      <c r="E272" s="9">
        <v>1</v>
      </c>
      <c r="F272" s="8">
        <v>15102.5</v>
      </c>
      <c r="G272" s="7" t="s">
        <v>532</v>
      </c>
      <c r="H272" s="8">
        <v>15102.5</v>
      </c>
    </row>
    <row r="273" spans="1:8" x14ac:dyDescent="0.25">
      <c r="A273" s="18" t="s">
        <v>471</v>
      </c>
      <c r="B273" s="19"/>
      <c r="C273" s="20"/>
      <c r="D273" s="4" t="s">
        <v>174</v>
      </c>
      <c r="E273" s="9">
        <v>1</v>
      </c>
      <c r="F273" s="8">
        <v>6800.875</v>
      </c>
      <c r="G273" s="7" t="s">
        <v>532</v>
      </c>
      <c r="H273" s="8">
        <v>6800.875</v>
      </c>
    </row>
    <row r="274" spans="1:8" x14ac:dyDescent="0.25">
      <c r="A274" s="18" t="s">
        <v>471</v>
      </c>
      <c r="B274" s="19"/>
      <c r="C274" s="20"/>
      <c r="D274" s="4" t="s">
        <v>174</v>
      </c>
      <c r="E274" s="9">
        <v>1</v>
      </c>
      <c r="F274" s="8">
        <v>6800.875</v>
      </c>
      <c r="G274" s="7" t="s">
        <v>532</v>
      </c>
      <c r="H274" s="8">
        <v>6800.875</v>
      </c>
    </row>
    <row r="275" spans="1:8" x14ac:dyDescent="0.25">
      <c r="A275" s="18" t="s">
        <v>472</v>
      </c>
      <c r="B275" s="19" t="s">
        <v>472</v>
      </c>
      <c r="C275" s="20" t="s">
        <v>472</v>
      </c>
      <c r="D275" s="4" t="s">
        <v>175</v>
      </c>
      <c r="E275" s="9">
        <v>1</v>
      </c>
      <c r="F275" s="8">
        <v>12330</v>
      </c>
      <c r="G275" s="7" t="s">
        <v>532</v>
      </c>
      <c r="H275" s="8">
        <v>12330</v>
      </c>
    </row>
    <row r="276" spans="1:8" x14ac:dyDescent="0.25">
      <c r="A276" s="18" t="s">
        <v>473</v>
      </c>
      <c r="B276" s="19" t="s">
        <v>473</v>
      </c>
      <c r="C276" s="20" t="s">
        <v>473</v>
      </c>
      <c r="D276" s="4" t="s">
        <v>176</v>
      </c>
      <c r="E276" s="9">
        <v>1</v>
      </c>
      <c r="F276" s="8">
        <v>10343.98</v>
      </c>
      <c r="G276" s="7" t="s">
        <v>532</v>
      </c>
      <c r="H276" s="8">
        <v>10343.98</v>
      </c>
    </row>
    <row r="277" spans="1:8" ht="26.25" x14ac:dyDescent="0.25">
      <c r="A277" s="18" t="s">
        <v>474</v>
      </c>
      <c r="B277" s="19" t="s">
        <v>474</v>
      </c>
      <c r="C277" s="20" t="s">
        <v>474</v>
      </c>
      <c r="D277" s="4" t="s">
        <v>177</v>
      </c>
      <c r="E277" s="9">
        <v>1</v>
      </c>
      <c r="F277" s="8">
        <v>40224.14</v>
      </c>
      <c r="G277" s="7" t="s">
        <v>532</v>
      </c>
      <c r="H277" s="8">
        <v>40224.14</v>
      </c>
    </row>
    <row r="278" spans="1:8" ht="51.75" x14ac:dyDescent="0.25">
      <c r="A278" s="18" t="s">
        <v>475</v>
      </c>
      <c r="B278" s="19" t="s">
        <v>475</v>
      </c>
      <c r="C278" s="20" t="s">
        <v>475</v>
      </c>
      <c r="D278" s="4" t="s">
        <v>581</v>
      </c>
      <c r="E278" s="9">
        <v>1</v>
      </c>
      <c r="F278" s="8">
        <v>14304.4</v>
      </c>
      <c r="G278" s="7" t="s">
        <v>532</v>
      </c>
      <c r="H278" s="8">
        <v>14304.4</v>
      </c>
    </row>
    <row r="279" spans="1:8" ht="18.75" customHeight="1" x14ac:dyDescent="0.25">
      <c r="A279" s="18" t="s">
        <v>476</v>
      </c>
      <c r="B279" s="19" t="s">
        <v>476</v>
      </c>
      <c r="C279" s="20" t="s">
        <v>476</v>
      </c>
      <c r="D279" s="4" t="s">
        <v>178</v>
      </c>
      <c r="E279" s="9">
        <v>1</v>
      </c>
      <c r="F279" s="8">
        <v>6800.87</v>
      </c>
      <c r="G279" s="7" t="s">
        <v>532</v>
      </c>
      <c r="H279" s="8">
        <v>6800.87</v>
      </c>
    </row>
    <row r="280" spans="1:8" ht="51.75" x14ac:dyDescent="0.25">
      <c r="A280" s="18" t="s">
        <v>477</v>
      </c>
      <c r="B280" s="19" t="s">
        <v>477</v>
      </c>
      <c r="C280" s="20" t="s">
        <v>477</v>
      </c>
      <c r="D280" s="4" t="s">
        <v>179</v>
      </c>
      <c r="E280" s="9">
        <v>1</v>
      </c>
      <c r="F280" s="8">
        <v>9128.9699999999993</v>
      </c>
      <c r="G280" s="7" t="s">
        <v>532</v>
      </c>
      <c r="H280" s="8">
        <v>9128.9699999999993</v>
      </c>
    </row>
    <row r="281" spans="1:8" x14ac:dyDescent="0.25">
      <c r="A281" s="18" t="s">
        <v>478</v>
      </c>
      <c r="B281" s="19" t="s">
        <v>478</v>
      </c>
      <c r="C281" s="20" t="s">
        <v>478</v>
      </c>
      <c r="D281" s="4" t="s">
        <v>180</v>
      </c>
      <c r="E281" s="9">
        <v>1</v>
      </c>
      <c r="F281" s="8">
        <v>151513.70000000001</v>
      </c>
      <c r="G281" s="7" t="s">
        <v>532</v>
      </c>
      <c r="H281" s="8">
        <v>151513.70000000001</v>
      </c>
    </row>
    <row r="282" spans="1:8" x14ac:dyDescent="0.25">
      <c r="A282" s="18" t="s">
        <v>479</v>
      </c>
      <c r="B282" s="19" t="s">
        <v>479</v>
      </c>
      <c r="C282" s="20" t="s">
        <v>479</v>
      </c>
      <c r="D282" s="4" t="s">
        <v>181</v>
      </c>
      <c r="E282" s="9">
        <v>1</v>
      </c>
      <c r="F282" s="8">
        <v>7241</v>
      </c>
      <c r="G282" s="7" t="s">
        <v>532</v>
      </c>
      <c r="H282" s="8">
        <v>7241</v>
      </c>
    </row>
    <row r="283" spans="1:8" x14ac:dyDescent="0.25">
      <c r="A283" s="18" t="s">
        <v>480</v>
      </c>
      <c r="B283" s="19" t="s">
        <v>480</v>
      </c>
      <c r="C283" s="20" t="s">
        <v>480</v>
      </c>
      <c r="D283" s="4" t="s">
        <v>181</v>
      </c>
      <c r="E283" s="9">
        <v>1</v>
      </c>
      <c r="F283" s="8">
        <v>7241.38</v>
      </c>
      <c r="G283" s="7" t="s">
        <v>532</v>
      </c>
      <c r="H283" s="8">
        <v>7241.38</v>
      </c>
    </row>
    <row r="284" spans="1:8" x14ac:dyDescent="0.25">
      <c r="A284" s="18" t="s">
        <v>481</v>
      </c>
      <c r="B284" s="19" t="s">
        <v>481</v>
      </c>
      <c r="C284" s="20" t="s">
        <v>481</v>
      </c>
      <c r="D284" s="4" t="s">
        <v>182</v>
      </c>
      <c r="E284" s="9">
        <v>1</v>
      </c>
      <c r="F284" s="8">
        <v>9956.2900000000009</v>
      </c>
      <c r="G284" s="7" t="s">
        <v>532</v>
      </c>
      <c r="H284" s="8">
        <v>9956.2900000000009</v>
      </c>
    </row>
    <row r="285" spans="1:8" x14ac:dyDescent="0.25">
      <c r="A285" s="18" t="s">
        <v>482</v>
      </c>
      <c r="B285" s="19" t="s">
        <v>482</v>
      </c>
      <c r="C285" s="20" t="s">
        <v>482</v>
      </c>
      <c r="D285" s="4" t="s">
        <v>181</v>
      </c>
      <c r="E285" s="9">
        <v>1</v>
      </c>
      <c r="F285" s="8">
        <v>7241.38</v>
      </c>
      <c r="G285" s="7" t="s">
        <v>532</v>
      </c>
      <c r="H285" s="8">
        <v>7241.38</v>
      </c>
    </row>
    <row r="286" spans="1:8" x14ac:dyDescent="0.25">
      <c r="A286" s="18" t="s">
        <v>483</v>
      </c>
      <c r="B286" s="19" t="s">
        <v>483</v>
      </c>
      <c r="C286" s="20" t="s">
        <v>483</v>
      </c>
      <c r="D286" s="4" t="s">
        <v>183</v>
      </c>
      <c r="E286" s="9">
        <v>1</v>
      </c>
      <c r="F286" s="8">
        <v>12758.75</v>
      </c>
      <c r="G286" s="7" t="s">
        <v>532</v>
      </c>
      <c r="H286" s="8">
        <v>12758.75</v>
      </c>
    </row>
    <row r="287" spans="1:8" x14ac:dyDescent="0.25">
      <c r="A287" s="23" t="s">
        <v>556</v>
      </c>
      <c r="B287" s="23"/>
      <c r="C287" s="23"/>
      <c r="D287" s="23"/>
      <c r="E287" s="23"/>
      <c r="F287" s="23"/>
      <c r="G287" s="23"/>
      <c r="H287" s="12">
        <f>SUM(H269:H286)</f>
        <v>351490.61</v>
      </c>
    </row>
    <row r="288" spans="1:8" x14ac:dyDescent="0.25">
      <c r="A288" s="25" t="s">
        <v>584</v>
      </c>
      <c r="B288" s="26"/>
      <c r="C288" s="26"/>
      <c r="D288" s="26"/>
      <c r="E288" s="26"/>
      <c r="F288" s="26"/>
      <c r="G288" s="26"/>
      <c r="H288" s="27"/>
    </row>
    <row r="289" spans="1:8" x14ac:dyDescent="0.25">
      <c r="A289" s="18" t="s">
        <v>478</v>
      </c>
      <c r="B289" s="19" t="s">
        <v>478</v>
      </c>
      <c r="C289" s="20" t="s">
        <v>478</v>
      </c>
      <c r="D289" s="4" t="s">
        <v>184</v>
      </c>
      <c r="E289" s="9">
        <v>1</v>
      </c>
      <c r="F289" s="8">
        <v>16000</v>
      </c>
      <c r="G289" s="7" t="s">
        <v>532</v>
      </c>
      <c r="H289" s="8">
        <v>16000</v>
      </c>
    </row>
    <row r="290" spans="1:8" x14ac:dyDescent="0.25">
      <c r="A290" s="18" t="s">
        <v>484</v>
      </c>
      <c r="B290" s="19" t="s">
        <v>484</v>
      </c>
      <c r="C290" s="20" t="s">
        <v>484</v>
      </c>
      <c r="D290" s="4" t="s">
        <v>219</v>
      </c>
      <c r="E290" s="9">
        <v>1</v>
      </c>
      <c r="F290" s="8">
        <v>6895.75</v>
      </c>
      <c r="G290" s="7" t="s">
        <v>532</v>
      </c>
      <c r="H290" s="8">
        <v>6895.75</v>
      </c>
    </row>
    <row r="291" spans="1:8" x14ac:dyDescent="0.25">
      <c r="A291" s="18" t="s">
        <v>485</v>
      </c>
      <c r="B291" s="19" t="s">
        <v>485</v>
      </c>
      <c r="C291" s="20" t="s">
        <v>485</v>
      </c>
      <c r="D291" s="4" t="s">
        <v>220</v>
      </c>
      <c r="E291" s="9">
        <v>1</v>
      </c>
      <c r="F291" s="8">
        <v>7326.72</v>
      </c>
      <c r="G291" s="7" t="s">
        <v>532</v>
      </c>
      <c r="H291" s="8">
        <v>7326.72</v>
      </c>
    </row>
    <row r="292" spans="1:8" ht="26.25" x14ac:dyDescent="0.25">
      <c r="A292" s="18" t="s">
        <v>486</v>
      </c>
      <c r="B292" s="19" t="s">
        <v>486</v>
      </c>
      <c r="C292" s="20" t="s">
        <v>486</v>
      </c>
      <c r="D292" s="4" t="s">
        <v>185</v>
      </c>
      <c r="E292" s="9">
        <v>5</v>
      </c>
      <c r="F292" s="8">
        <v>53797.87</v>
      </c>
      <c r="G292" s="7" t="s">
        <v>532</v>
      </c>
      <c r="H292" s="8">
        <v>268989.34999999998</v>
      </c>
    </row>
    <row r="293" spans="1:8" ht="26.25" x14ac:dyDescent="0.25">
      <c r="A293" s="18" t="s">
        <v>487</v>
      </c>
      <c r="B293" s="19" t="s">
        <v>487</v>
      </c>
      <c r="C293" s="20" t="s">
        <v>487</v>
      </c>
      <c r="D293" s="4" t="s">
        <v>221</v>
      </c>
      <c r="E293" s="9">
        <v>1</v>
      </c>
      <c r="F293" s="8">
        <v>25387.93</v>
      </c>
      <c r="G293" s="7" t="s">
        <v>532</v>
      </c>
      <c r="H293" s="8">
        <v>25387.93</v>
      </c>
    </row>
    <row r="294" spans="1:8" ht="26.25" x14ac:dyDescent="0.25">
      <c r="A294" s="18" t="s">
        <v>488</v>
      </c>
      <c r="B294" s="19" t="s">
        <v>488</v>
      </c>
      <c r="C294" s="20" t="s">
        <v>488</v>
      </c>
      <c r="D294" s="4" t="s">
        <v>222</v>
      </c>
      <c r="E294" s="9">
        <v>1</v>
      </c>
      <c r="F294" s="8">
        <v>6456.9</v>
      </c>
      <c r="G294" s="7" t="s">
        <v>532</v>
      </c>
      <c r="H294" s="8">
        <v>6456.9</v>
      </c>
    </row>
    <row r="295" spans="1:8" ht="26.25" x14ac:dyDescent="0.25">
      <c r="A295" s="18" t="s">
        <v>489</v>
      </c>
      <c r="B295" s="19" t="s">
        <v>489</v>
      </c>
      <c r="C295" s="20" t="s">
        <v>489</v>
      </c>
      <c r="D295" s="4" t="s">
        <v>223</v>
      </c>
      <c r="E295" s="9">
        <v>1</v>
      </c>
      <c r="F295" s="8">
        <v>22715.52</v>
      </c>
      <c r="G295" s="7" t="s">
        <v>532</v>
      </c>
      <c r="H295" s="8">
        <v>22715.52</v>
      </c>
    </row>
    <row r="296" spans="1:8" ht="26.25" x14ac:dyDescent="0.25">
      <c r="A296" s="18" t="s">
        <v>490</v>
      </c>
      <c r="B296" s="19" t="s">
        <v>490</v>
      </c>
      <c r="C296" s="20" t="s">
        <v>490</v>
      </c>
      <c r="D296" s="4" t="s">
        <v>224</v>
      </c>
      <c r="E296" s="9">
        <v>1</v>
      </c>
      <c r="F296" s="8">
        <v>2801.72</v>
      </c>
      <c r="G296" s="7" t="s">
        <v>532</v>
      </c>
      <c r="H296" s="8">
        <v>2801.72</v>
      </c>
    </row>
    <row r="297" spans="1:8" x14ac:dyDescent="0.25">
      <c r="A297" s="18" t="s">
        <v>491</v>
      </c>
      <c r="B297" s="19" t="s">
        <v>491</v>
      </c>
      <c r="C297" s="20" t="s">
        <v>491</v>
      </c>
      <c r="D297" s="4" t="s">
        <v>225</v>
      </c>
      <c r="E297" s="9">
        <v>1</v>
      </c>
      <c r="F297" s="8">
        <v>25272</v>
      </c>
      <c r="G297" s="7" t="s">
        <v>532</v>
      </c>
      <c r="H297" s="8">
        <v>25272</v>
      </c>
    </row>
    <row r="298" spans="1:8" ht="26.25" x14ac:dyDescent="0.25">
      <c r="A298" s="18" t="s">
        <v>492</v>
      </c>
      <c r="B298" s="19" t="s">
        <v>492</v>
      </c>
      <c r="C298" s="20" t="s">
        <v>492</v>
      </c>
      <c r="D298" s="4" t="s">
        <v>226</v>
      </c>
      <c r="E298" s="9">
        <v>1</v>
      </c>
      <c r="F298" s="8">
        <v>6200</v>
      </c>
      <c r="G298" s="7" t="s">
        <v>532</v>
      </c>
      <c r="H298" s="8">
        <v>6200</v>
      </c>
    </row>
    <row r="299" spans="1:8" x14ac:dyDescent="0.25">
      <c r="A299" s="18" t="s">
        <v>493</v>
      </c>
      <c r="B299" s="19" t="s">
        <v>493</v>
      </c>
      <c r="C299" s="20" t="s">
        <v>493</v>
      </c>
      <c r="D299" s="4" t="s">
        <v>227</v>
      </c>
      <c r="E299" s="9">
        <v>1</v>
      </c>
      <c r="F299" s="8">
        <v>7757.75</v>
      </c>
      <c r="G299" s="7" t="s">
        <v>532</v>
      </c>
      <c r="H299" s="8">
        <v>7757.75</v>
      </c>
    </row>
    <row r="300" spans="1:8" x14ac:dyDescent="0.25">
      <c r="A300" s="18" t="s">
        <v>494</v>
      </c>
      <c r="B300" s="19" t="s">
        <v>494</v>
      </c>
      <c r="C300" s="20" t="s">
        <v>494</v>
      </c>
      <c r="D300" s="4" t="s">
        <v>228</v>
      </c>
      <c r="E300" s="9">
        <v>1</v>
      </c>
      <c r="F300" s="8">
        <v>15930</v>
      </c>
      <c r="G300" s="7" t="s">
        <v>532</v>
      </c>
      <c r="H300" s="8">
        <v>15930</v>
      </c>
    </row>
    <row r="301" spans="1:8" x14ac:dyDescent="0.25">
      <c r="A301" s="18" t="s">
        <v>495</v>
      </c>
      <c r="B301" s="19" t="s">
        <v>495</v>
      </c>
      <c r="C301" s="20" t="s">
        <v>495</v>
      </c>
      <c r="D301" s="4" t="s">
        <v>229</v>
      </c>
      <c r="E301" s="9">
        <v>1</v>
      </c>
      <c r="F301" s="8">
        <v>6457.6</v>
      </c>
      <c r="G301" s="7" t="s">
        <v>532</v>
      </c>
      <c r="H301" s="8">
        <v>6457.6</v>
      </c>
    </row>
    <row r="302" spans="1:8" x14ac:dyDescent="0.25">
      <c r="A302" s="18" t="s">
        <v>496</v>
      </c>
      <c r="B302" s="19" t="s">
        <v>496</v>
      </c>
      <c r="C302" s="20" t="s">
        <v>496</v>
      </c>
      <c r="D302" s="4" t="s">
        <v>174</v>
      </c>
      <c r="E302" s="9">
        <v>1</v>
      </c>
      <c r="F302" s="8">
        <v>8016.38</v>
      </c>
      <c r="G302" s="7" t="s">
        <v>532</v>
      </c>
      <c r="H302" s="8">
        <v>8016.38</v>
      </c>
    </row>
    <row r="303" spans="1:8" ht="26.25" x14ac:dyDescent="0.25">
      <c r="A303" s="18" t="s">
        <v>440</v>
      </c>
      <c r="B303" s="19" t="s">
        <v>440</v>
      </c>
      <c r="C303" s="20" t="s">
        <v>440</v>
      </c>
      <c r="D303" s="4" t="s">
        <v>230</v>
      </c>
      <c r="E303" s="9">
        <v>1</v>
      </c>
      <c r="F303" s="8">
        <v>9500</v>
      </c>
      <c r="G303" s="7" t="s">
        <v>532</v>
      </c>
      <c r="H303" s="8">
        <v>9500</v>
      </c>
    </row>
    <row r="304" spans="1:8" ht="26.25" x14ac:dyDescent="0.25">
      <c r="A304" s="18" t="s">
        <v>497</v>
      </c>
      <c r="B304" s="19" t="s">
        <v>497</v>
      </c>
      <c r="C304" s="20" t="s">
        <v>497</v>
      </c>
      <c r="D304" s="4" t="s">
        <v>231</v>
      </c>
      <c r="E304" s="9">
        <v>1</v>
      </c>
      <c r="F304" s="8">
        <v>12226.86</v>
      </c>
      <c r="G304" s="7" t="s">
        <v>532</v>
      </c>
      <c r="H304" s="8">
        <v>12226.86</v>
      </c>
    </row>
    <row r="305" spans="1:8" ht="102.75" x14ac:dyDescent="0.25">
      <c r="A305" s="18" t="s">
        <v>498</v>
      </c>
      <c r="B305" s="19" t="s">
        <v>498</v>
      </c>
      <c r="C305" s="20" t="s">
        <v>498</v>
      </c>
      <c r="D305" s="4" t="s">
        <v>232</v>
      </c>
      <c r="E305" s="9">
        <v>1</v>
      </c>
      <c r="F305" s="8">
        <v>18857.759999999998</v>
      </c>
      <c r="G305" s="7" t="s">
        <v>532</v>
      </c>
      <c r="H305" s="8">
        <v>18857.759999999998</v>
      </c>
    </row>
    <row r="306" spans="1:8" x14ac:dyDescent="0.25">
      <c r="A306" s="18" t="s">
        <v>499</v>
      </c>
      <c r="B306" s="19" t="s">
        <v>499</v>
      </c>
      <c r="C306" s="20" t="s">
        <v>499</v>
      </c>
      <c r="D306" s="4" t="s">
        <v>233</v>
      </c>
      <c r="E306" s="9">
        <v>1</v>
      </c>
      <c r="F306" s="8">
        <v>9386.25</v>
      </c>
      <c r="G306" s="7" t="s">
        <v>532</v>
      </c>
      <c r="H306" s="8">
        <v>9386.25</v>
      </c>
    </row>
    <row r="307" spans="1:8" ht="26.25" x14ac:dyDescent="0.25">
      <c r="A307" s="18" t="s">
        <v>464</v>
      </c>
      <c r="B307" s="19" t="s">
        <v>464</v>
      </c>
      <c r="C307" s="20" t="s">
        <v>464</v>
      </c>
      <c r="D307" s="4" t="s">
        <v>234</v>
      </c>
      <c r="E307" s="9">
        <v>1</v>
      </c>
      <c r="F307" s="8">
        <v>171521.53200000001</v>
      </c>
      <c r="G307" s="7" t="s">
        <v>532</v>
      </c>
      <c r="H307" s="8">
        <v>171521.53</v>
      </c>
    </row>
    <row r="308" spans="1:8" ht="26.25" x14ac:dyDescent="0.25">
      <c r="A308" s="18" t="s">
        <v>478</v>
      </c>
      <c r="B308" s="19" t="s">
        <v>478</v>
      </c>
      <c r="C308" s="20" t="s">
        <v>478</v>
      </c>
      <c r="D308" s="4" t="s">
        <v>235</v>
      </c>
      <c r="E308" s="9">
        <v>1</v>
      </c>
      <c r="F308" s="8">
        <v>156096.66</v>
      </c>
      <c r="G308" s="7" t="s">
        <v>532</v>
      </c>
      <c r="H308" s="8">
        <v>156096.66</v>
      </c>
    </row>
    <row r="309" spans="1:8" ht="26.25" x14ac:dyDescent="0.25">
      <c r="A309" s="18" t="s">
        <v>500</v>
      </c>
      <c r="B309" s="19" t="s">
        <v>500</v>
      </c>
      <c r="C309" s="20" t="s">
        <v>500</v>
      </c>
      <c r="D309" s="4" t="s">
        <v>236</v>
      </c>
      <c r="E309" s="9">
        <v>1</v>
      </c>
      <c r="F309" s="8">
        <v>156096.66</v>
      </c>
      <c r="G309" s="7" t="s">
        <v>532</v>
      </c>
      <c r="H309" s="8">
        <v>156096.66</v>
      </c>
    </row>
    <row r="310" spans="1:8" ht="26.25" x14ac:dyDescent="0.25">
      <c r="A310" s="18" t="s">
        <v>501</v>
      </c>
      <c r="B310" s="19" t="s">
        <v>501</v>
      </c>
      <c r="C310" s="20" t="s">
        <v>501</v>
      </c>
      <c r="D310" s="4" t="s">
        <v>238</v>
      </c>
      <c r="E310" s="9">
        <v>1</v>
      </c>
      <c r="F310" s="8">
        <v>202257</v>
      </c>
      <c r="G310" s="7" t="s">
        <v>532</v>
      </c>
      <c r="H310" s="8">
        <v>202257</v>
      </c>
    </row>
    <row r="311" spans="1:8" ht="26.25" x14ac:dyDescent="0.25">
      <c r="A311" s="18" t="s">
        <v>502</v>
      </c>
      <c r="B311" s="19" t="s">
        <v>502</v>
      </c>
      <c r="C311" s="20" t="s">
        <v>502</v>
      </c>
      <c r="D311" s="4" t="s">
        <v>237</v>
      </c>
      <c r="E311" s="9">
        <v>1</v>
      </c>
      <c r="F311" s="8">
        <v>182781</v>
      </c>
      <c r="G311" s="7" t="s">
        <v>532</v>
      </c>
      <c r="H311" s="8">
        <v>182781</v>
      </c>
    </row>
    <row r="312" spans="1:8" ht="26.25" x14ac:dyDescent="0.25">
      <c r="A312" s="18" t="s">
        <v>503</v>
      </c>
      <c r="B312" s="19" t="s">
        <v>503</v>
      </c>
      <c r="C312" s="20" t="s">
        <v>503</v>
      </c>
      <c r="D312" s="4" t="s">
        <v>237</v>
      </c>
      <c r="E312" s="9">
        <v>1</v>
      </c>
      <c r="F312" s="8">
        <v>182781</v>
      </c>
      <c r="G312" s="7" t="s">
        <v>532</v>
      </c>
      <c r="H312" s="8">
        <v>182781</v>
      </c>
    </row>
    <row r="313" spans="1:8" x14ac:dyDescent="0.25">
      <c r="A313" s="23" t="s">
        <v>557</v>
      </c>
      <c r="B313" s="23"/>
      <c r="C313" s="23"/>
      <c r="D313" s="23"/>
      <c r="E313" s="23"/>
      <c r="F313" s="23"/>
      <c r="G313" s="23"/>
      <c r="H313" s="12">
        <f>SUM(H289:H312)</f>
        <v>1527712.3399999999</v>
      </c>
    </row>
    <row r="314" spans="1:8" x14ac:dyDescent="0.25">
      <c r="A314" s="25" t="s">
        <v>585</v>
      </c>
      <c r="B314" s="26"/>
      <c r="C314" s="26"/>
      <c r="D314" s="26"/>
      <c r="E314" s="26"/>
      <c r="F314" s="26"/>
      <c r="G314" s="26"/>
      <c r="H314" s="27"/>
    </row>
    <row r="315" spans="1:8" x14ac:dyDescent="0.25">
      <c r="A315" s="18" t="s">
        <v>504</v>
      </c>
      <c r="B315" s="19" t="s">
        <v>504</v>
      </c>
      <c r="C315" s="20" t="s">
        <v>504</v>
      </c>
      <c r="D315" s="4" t="s">
        <v>239</v>
      </c>
      <c r="E315" s="9">
        <v>1</v>
      </c>
      <c r="F315" s="8">
        <v>28512</v>
      </c>
      <c r="G315" s="7" t="s">
        <v>532</v>
      </c>
      <c r="H315" s="8">
        <v>28512</v>
      </c>
    </row>
    <row r="316" spans="1:8" x14ac:dyDescent="0.25">
      <c r="A316" s="18" t="s">
        <v>505</v>
      </c>
      <c r="B316" s="19" t="s">
        <v>505</v>
      </c>
      <c r="C316" s="20" t="s">
        <v>505</v>
      </c>
      <c r="D316" s="4" t="s">
        <v>240</v>
      </c>
      <c r="E316" s="9">
        <v>1</v>
      </c>
      <c r="F316" s="8">
        <v>39224.14</v>
      </c>
      <c r="G316" s="7" t="s">
        <v>532</v>
      </c>
      <c r="H316" s="8">
        <v>39224.14</v>
      </c>
    </row>
    <row r="317" spans="1:8" ht="26.25" x14ac:dyDescent="0.25">
      <c r="A317" s="18" t="s">
        <v>506</v>
      </c>
      <c r="B317" s="19" t="s">
        <v>506</v>
      </c>
      <c r="C317" s="20" t="s">
        <v>506</v>
      </c>
      <c r="D317" s="4" t="s">
        <v>241</v>
      </c>
      <c r="E317" s="9">
        <v>1</v>
      </c>
      <c r="F317" s="8">
        <v>21991.72</v>
      </c>
      <c r="G317" s="7" t="s">
        <v>532</v>
      </c>
      <c r="H317" s="8">
        <v>21991.72</v>
      </c>
    </row>
    <row r="318" spans="1:8" ht="26.25" x14ac:dyDescent="0.25">
      <c r="A318" s="18" t="s">
        <v>507</v>
      </c>
      <c r="B318" s="19" t="s">
        <v>507</v>
      </c>
      <c r="C318" s="20" t="s">
        <v>507</v>
      </c>
      <c r="D318" s="4" t="s">
        <v>242</v>
      </c>
      <c r="E318" s="9">
        <v>1</v>
      </c>
      <c r="F318" s="8">
        <v>39960.35</v>
      </c>
      <c r="G318" s="7" t="s">
        <v>532</v>
      </c>
      <c r="H318" s="8">
        <v>39960.35</v>
      </c>
    </row>
    <row r="319" spans="1:8" x14ac:dyDescent="0.25">
      <c r="A319" s="18" t="s">
        <v>508</v>
      </c>
      <c r="B319" s="19" t="s">
        <v>508</v>
      </c>
      <c r="C319" s="20" t="s">
        <v>508</v>
      </c>
      <c r="D319" s="4" t="s">
        <v>243</v>
      </c>
      <c r="E319" s="9">
        <v>1</v>
      </c>
      <c r="F319" s="8">
        <v>65000</v>
      </c>
      <c r="G319" s="7" t="s">
        <v>532</v>
      </c>
      <c r="H319" s="8">
        <v>65000</v>
      </c>
    </row>
    <row r="320" spans="1:8" x14ac:dyDescent="0.25">
      <c r="A320" s="18" t="s">
        <v>495</v>
      </c>
      <c r="B320" s="19" t="s">
        <v>495</v>
      </c>
      <c r="C320" s="20" t="s">
        <v>495</v>
      </c>
      <c r="D320" s="4" t="s">
        <v>244</v>
      </c>
      <c r="E320" s="9">
        <v>1</v>
      </c>
      <c r="F320" s="8">
        <v>31191.81</v>
      </c>
      <c r="G320" s="7" t="s">
        <v>532</v>
      </c>
      <c r="H320" s="8">
        <v>31191.81</v>
      </c>
    </row>
    <row r="321" spans="1:8" x14ac:dyDescent="0.25">
      <c r="A321" s="18" t="s">
        <v>509</v>
      </c>
      <c r="B321" s="19" t="s">
        <v>509</v>
      </c>
      <c r="C321" s="20" t="s">
        <v>509</v>
      </c>
      <c r="D321" s="4" t="s">
        <v>245</v>
      </c>
      <c r="E321" s="9">
        <v>1</v>
      </c>
      <c r="F321" s="8">
        <v>29807.11</v>
      </c>
      <c r="G321" s="7" t="s">
        <v>532</v>
      </c>
      <c r="H321" s="8">
        <v>29807.11</v>
      </c>
    </row>
    <row r="322" spans="1:8" x14ac:dyDescent="0.25">
      <c r="A322" s="18" t="s">
        <v>510</v>
      </c>
      <c r="B322" s="19" t="s">
        <v>510</v>
      </c>
      <c r="C322" s="20" t="s">
        <v>510</v>
      </c>
      <c r="D322" s="4" t="s">
        <v>246</v>
      </c>
      <c r="E322" s="9">
        <v>1</v>
      </c>
      <c r="F322" s="8">
        <v>21852.32</v>
      </c>
      <c r="G322" s="7" t="s">
        <v>532</v>
      </c>
      <c r="H322" s="8">
        <v>21852.32</v>
      </c>
    </row>
    <row r="323" spans="1:8" x14ac:dyDescent="0.25">
      <c r="A323" s="18" t="s">
        <v>511</v>
      </c>
      <c r="B323" s="19" t="s">
        <v>511</v>
      </c>
      <c r="C323" s="20" t="s">
        <v>511</v>
      </c>
      <c r="D323" s="4" t="s">
        <v>247</v>
      </c>
      <c r="E323" s="9">
        <v>1</v>
      </c>
      <c r="F323" s="8">
        <v>35524.57</v>
      </c>
      <c r="G323" s="7" t="s">
        <v>532</v>
      </c>
      <c r="H323" s="8">
        <v>35524.57</v>
      </c>
    </row>
    <row r="324" spans="1:8" x14ac:dyDescent="0.25">
      <c r="A324" s="18" t="s">
        <v>474</v>
      </c>
      <c r="B324" s="19" t="s">
        <v>474</v>
      </c>
      <c r="C324" s="20" t="s">
        <v>474</v>
      </c>
      <c r="D324" s="4" t="s">
        <v>248</v>
      </c>
      <c r="E324" s="9">
        <v>1</v>
      </c>
      <c r="F324" s="8">
        <v>30751.37</v>
      </c>
      <c r="G324" s="7" t="s">
        <v>532</v>
      </c>
      <c r="H324" s="8">
        <v>30751.37</v>
      </c>
    </row>
    <row r="325" spans="1:8" x14ac:dyDescent="0.25">
      <c r="A325" s="18" t="s">
        <v>510</v>
      </c>
      <c r="B325" s="19" t="s">
        <v>510</v>
      </c>
      <c r="C325" s="20" t="s">
        <v>510</v>
      </c>
      <c r="D325" s="4" t="s">
        <v>249</v>
      </c>
      <c r="E325" s="9">
        <v>1</v>
      </c>
      <c r="F325" s="8">
        <v>23421.29</v>
      </c>
      <c r="G325" s="7" t="s">
        <v>532</v>
      </c>
      <c r="H325" s="8">
        <v>23421.29</v>
      </c>
    </row>
    <row r="326" spans="1:8" x14ac:dyDescent="0.25">
      <c r="A326" s="18" t="s">
        <v>512</v>
      </c>
      <c r="B326" s="19" t="s">
        <v>512</v>
      </c>
      <c r="C326" s="20" t="s">
        <v>512</v>
      </c>
      <c r="D326" s="4" t="s">
        <v>250</v>
      </c>
      <c r="E326" s="9">
        <v>1</v>
      </c>
      <c r="F326" s="8">
        <v>11637.41</v>
      </c>
      <c r="G326" s="7" t="s">
        <v>532</v>
      </c>
      <c r="H326" s="8">
        <v>11637.42</v>
      </c>
    </row>
    <row r="327" spans="1:8" x14ac:dyDescent="0.25">
      <c r="A327" s="18" t="s">
        <v>513</v>
      </c>
      <c r="B327" s="19" t="s">
        <v>513</v>
      </c>
      <c r="C327" s="20" t="s">
        <v>513</v>
      </c>
      <c r="D327" s="4" t="s">
        <v>251</v>
      </c>
      <c r="E327" s="9">
        <v>1</v>
      </c>
      <c r="F327" s="8">
        <v>9481.9</v>
      </c>
      <c r="G327" s="7" t="s">
        <v>532</v>
      </c>
      <c r="H327" s="8">
        <v>9481.89</v>
      </c>
    </row>
    <row r="328" spans="1:8" x14ac:dyDescent="0.25">
      <c r="A328" s="18" t="s">
        <v>514</v>
      </c>
      <c r="B328" s="19"/>
      <c r="C328" s="20"/>
      <c r="D328" s="4" t="s">
        <v>252</v>
      </c>
      <c r="E328" s="9">
        <v>1</v>
      </c>
      <c r="F328" s="8">
        <v>16058.02</v>
      </c>
      <c r="G328" s="7" t="s">
        <v>532</v>
      </c>
      <c r="H328" s="8">
        <v>16058.02</v>
      </c>
    </row>
    <row r="329" spans="1:8" x14ac:dyDescent="0.25">
      <c r="A329" s="18" t="s">
        <v>514</v>
      </c>
      <c r="B329" s="19"/>
      <c r="C329" s="20"/>
      <c r="D329" s="4" t="s">
        <v>252</v>
      </c>
      <c r="E329" s="9">
        <v>1</v>
      </c>
      <c r="F329" s="8">
        <v>16058.02</v>
      </c>
      <c r="G329" s="7" t="s">
        <v>532</v>
      </c>
      <c r="H329" s="8">
        <v>16058.02</v>
      </c>
    </row>
    <row r="330" spans="1:8" x14ac:dyDescent="0.25">
      <c r="A330" s="23" t="s">
        <v>558</v>
      </c>
      <c r="B330" s="23"/>
      <c r="C330" s="23"/>
      <c r="D330" s="23"/>
      <c r="E330" s="23"/>
      <c r="F330" s="23"/>
      <c r="G330" s="23"/>
      <c r="H330" s="12">
        <f>SUM(H315:H329)</f>
        <v>420472.03</v>
      </c>
    </row>
    <row r="331" spans="1:8" x14ac:dyDescent="0.25">
      <c r="A331" s="25" t="s">
        <v>586</v>
      </c>
      <c r="B331" s="26"/>
      <c r="C331" s="26"/>
      <c r="D331" s="26"/>
      <c r="E331" s="26"/>
      <c r="F331" s="26"/>
      <c r="G331" s="26"/>
      <c r="H331" s="27"/>
    </row>
    <row r="332" spans="1:8" ht="21.75" customHeight="1" x14ac:dyDescent="0.25">
      <c r="A332" s="18" t="s">
        <v>515</v>
      </c>
      <c r="B332" s="19" t="s">
        <v>515</v>
      </c>
      <c r="C332" s="20" t="s">
        <v>515</v>
      </c>
      <c r="D332" s="4" t="s">
        <v>253</v>
      </c>
      <c r="E332" s="9">
        <v>1</v>
      </c>
      <c r="F332" s="8">
        <v>8392.24</v>
      </c>
      <c r="G332" s="7" t="s">
        <v>532</v>
      </c>
      <c r="H332" s="8">
        <v>8392.24</v>
      </c>
    </row>
    <row r="333" spans="1:8" ht="26.25" x14ac:dyDescent="0.25">
      <c r="A333" s="18" t="s">
        <v>516</v>
      </c>
      <c r="B333" s="19" t="s">
        <v>516</v>
      </c>
      <c r="C333" s="20" t="s">
        <v>516</v>
      </c>
      <c r="D333" s="4" t="s">
        <v>254</v>
      </c>
      <c r="E333" s="9">
        <v>1</v>
      </c>
      <c r="F333" s="8">
        <v>15900</v>
      </c>
      <c r="G333" s="7" t="s">
        <v>532</v>
      </c>
      <c r="H333" s="8">
        <v>15900</v>
      </c>
    </row>
    <row r="334" spans="1:8" ht="26.25" x14ac:dyDescent="0.25">
      <c r="A334" s="18" t="s">
        <v>517</v>
      </c>
      <c r="B334" s="19" t="s">
        <v>517</v>
      </c>
      <c r="C334" s="20" t="s">
        <v>517</v>
      </c>
      <c r="D334" s="4" t="s">
        <v>255</v>
      </c>
      <c r="E334" s="9">
        <v>1</v>
      </c>
      <c r="F334" s="8">
        <v>20631.82</v>
      </c>
      <c r="G334" s="7" t="s">
        <v>532</v>
      </c>
      <c r="H334" s="8">
        <v>20631.82</v>
      </c>
    </row>
    <row r="335" spans="1:8" ht="26.25" x14ac:dyDescent="0.25">
      <c r="A335" s="18" t="s">
        <v>518</v>
      </c>
      <c r="B335" s="19" t="s">
        <v>518</v>
      </c>
      <c r="C335" s="20" t="s">
        <v>518</v>
      </c>
      <c r="D335" s="4" t="s">
        <v>255</v>
      </c>
      <c r="E335" s="9">
        <v>1</v>
      </c>
      <c r="F335" s="8">
        <v>20631.82</v>
      </c>
      <c r="G335" s="7" t="s">
        <v>532</v>
      </c>
      <c r="H335" s="8">
        <v>20631.82</v>
      </c>
    </row>
    <row r="336" spans="1:8" ht="26.25" x14ac:dyDescent="0.25">
      <c r="A336" s="18" t="s">
        <v>519</v>
      </c>
      <c r="B336" s="19" t="s">
        <v>519</v>
      </c>
      <c r="C336" s="20" t="s">
        <v>519</v>
      </c>
      <c r="D336" s="4" t="s">
        <v>256</v>
      </c>
      <c r="E336" s="9">
        <v>1</v>
      </c>
      <c r="F336" s="8">
        <v>55998.400000000001</v>
      </c>
      <c r="G336" s="7" t="s">
        <v>532</v>
      </c>
      <c r="H336" s="8">
        <v>55998.400000000001</v>
      </c>
    </row>
    <row r="337" spans="1:8" ht="29.25" customHeight="1" x14ac:dyDescent="0.25">
      <c r="A337" s="18" t="s">
        <v>520</v>
      </c>
      <c r="B337" s="19" t="s">
        <v>520</v>
      </c>
      <c r="C337" s="20" t="s">
        <v>520</v>
      </c>
      <c r="D337" s="4" t="s">
        <v>257</v>
      </c>
      <c r="E337" s="9">
        <v>1</v>
      </c>
      <c r="F337" s="8">
        <v>19293.12</v>
      </c>
      <c r="G337" s="7" t="s">
        <v>532</v>
      </c>
      <c r="H337" s="8">
        <v>19293.12</v>
      </c>
    </row>
    <row r="338" spans="1:8" ht="29.25" customHeight="1" x14ac:dyDescent="0.25">
      <c r="A338" s="18" t="s">
        <v>521</v>
      </c>
      <c r="B338" s="19" t="s">
        <v>521</v>
      </c>
      <c r="C338" s="20" t="s">
        <v>521</v>
      </c>
      <c r="D338" s="4" t="s">
        <v>257</v>
      </c>
      <c r="E338" s="9">
        <v>1</v>
      </c>
      <c r="F338" s="8">
        <v>19293.12</v>
      </c>
      <c r="G338" s="7" t="s">
        <v>532</v>
      </c>
      <c r="H338" s="8">
        <v>19293.12</v>
      </c>
    </row>
    <row r="339" spans="1:8" ht="29.25" customHeight="1" x14ac:dyDescent="0.25">
      <c r="A339" s="18" t="s">
        <v>522</v>
      </c>
      <c r="B339" s="19" t="s">
        <v>522</v>
      </c>
      <c r="C339" s="20" t="s">
        <v>522</v>
      </c>
      <c r="D339" s="4" t="s">
        <v>257</v>
      </c>
      <c r="E339" s="9">
        <v>1</v>
      </c>
      <c r="F339" s="8">
        <v>19293.12</v>
      </c>
      <c r="G339" s="7" t="s">
        <v>532</v>
      </c>
      <c r="H339" s="8">
        <v>19293.12</v>
      </c>
    </row>
    <row r="340" spans="1:8" ht="29.25" customHeight="1" x14ac:dyDescent="0.25">
      <c r="A340" s="18" t="s">
        <v>523</v>
      </c>
      <c r="B340" s="19" t="s">
        <v>523</v>
      </c>
      <c r="C340" s="20" t="s">
        <v>523</v>
      </c>
      <c r="D340" s="4" t="s">
        <v>257</v>
      </c>
      <c r="E340" s="9">
        <v>1</v>
      </c>
      <c r="F340" s="8">
        <v>19293.12</v>
      </c>
      <c r="G340" s="7" t="s">
        <v>532</v>
      </c>
      <c r="H340" s="8">
        <v>19293.12</v>
      </c>
    </row>
    <row r="341" spans="1:8" ht="64.5" x14ac:dyDescent="0.25">
      <c r="A341" s="18" t="s">
        <v>524</v>
      </c>
      <c r="B341" s="19" t="s">
        <v>524</v>
      </c>
      <c r="C341" s="20" t="s">
        <v>524</v>
      </c>
      <c r="D341" s="4" t="s">
        <v>258</v>
      </c>
      <c r="E341" s="9">
        <v>1</v>
      </c>
      <c r="F341" s="8">
        <v>14299.9</v>
      </c>
      <c r="G341" s="7" t="s">
        <v>532</v>
      </c>
      <c r="H341" s="8">
        <v>14299.9</v>
      </c>
    </row>
    <row r="342" spans="1:8" ht="51.75" x14ac:dyDescent="0.25">
      <c r="A342" s="18" t="s">
        <v>525</v>
      </c>
      <c r="B342" s="19" t="s">
        <v>525</v>
      </c>
      <c r="C342" s="20" t="s">
        <v>525</v>
      </c>
      <c r="D342" s="4" t="s">
        <v>259</v>
      </c>
      <c r="E342" s="9">
        <v>1</v>
      </c>
      <c r="F342" s="8">
        <v>14579.85</v>
      </c>
      <c r="G342" s="7" t="s">
        <v>532</v>
      </c>
      <c r="H342" s="8">
        <v>14579.85</v>
      </c>
    </row>
    <row r="343" spans="1:8" ht="51.75" x14ac:dyDescent="0.25">
      <c r="A343" s="18" t="s">
        <v>526</v>
      </c>
      <c r="B343" s="19" t="s">
        <v>526</v>
      </c>
      <c r="C343" s="20" t="s">
        <v>526</v>
      </c>
      <c r="D343" s="4" t="s">
        <v>259</v>
      </c>
      <c r="E343" s="9">
        <v>1</v>
      </c>
      <c r="F343" s="8">
        <v>14579.85</v>
      </c>
      <c r="G343" s="7" t="s">
        <v>532</v>
      </c>
      <c r="H343" s="8">
        <v>14579.85</v>
      </c>
    </row>
    <row r="344" spans="1:8" ht="39" x14ac:dyDescent="0.25">
      <c r="A344" s="18" t="s">
        <v>591</v>
      </c>
      <c r="B344" s="19"/>
      <c r="C344" s="20"/>
      <c r="D344" s="4" t="s">
        <v>590</v>
      </c>
      <c r="E344" s="9">
        <v>1</v>
      </c>
      <c r="F344" s="8">
        <v>13775</v>
      </c>
      <c r="G344" s="7" t="s">
        <v>532</v>
      </c>
      <c r="H344" s="15">
        <v>13775</v>
      </c>
    </row>
    <row r="345" spans="1:8" ht="51.75" x14ac:dyDescent="0.25">
      <c r="A345" s="18" t="s">
        <v>594</v>
      </c>
      <c r="B345" s="19"/>
      <c r="C345" s="20"/>
      <c r="D345" s="4" t="s">
        <v>592</v>
      </c>
      <c r="E345" s="9">
        <v>1</v>
      </c>
      <c r="F345" s="8">
        <v>86998.55</v>
      </c>
      <c r="G345" s="7" t="s">
        <v>532</v>
      </c>
      <c r="H345" s="15">
        <v>86998.55</v>
      </c>
    </row>
    <row r="346" spans="1:8" ht="64.5" x14ac:dyDescent="0.25">
      <c r="A346" s="18" t="s">
        <v>593</v>
      </c>
      <c r="B346" s="19"/>
      <c r="C346" s="20"/>
      <c r="D346" s="4" t="s">
        <v>595</v>
      </c>
      <c r="E346" s="9">
        <v>1</v>
      </c>
      <c r="F346" s="8">
        <v>87000</v>
      </c>
      <c r="G346" s="7" t="s">
        <v>532</v>
      </c>
      <c r="H346" s="15">
        <v>87000</v>
      </c>
    </row>
    <row r="347" spans="1:8" x14ac:dyDescent="0.25">
      <c r="A347" s="18" t="s">
        <v>597</v>
      </c>
      <c r="B347" s="19"/>
      <c r="C347" s="20"/>
      <c r="D347" s="4" t="s">
        <v>596</v>
      </c>
      <c r="E347" s="9">
        <v>1</v>
      </c>
      <c r="F347" s="8">
        <v>8000</v>
      </c>
      <c r="G347" s="7" t="s">
        <v>532</v>
      </c>
      <c r="H347" s="15">
        <v>8000</v>
      </c>
    </row>
    <row r="348" spans="1:8" ht="30" customHeight="1" x14ac:dyDescent="0.25">
      <c r="A348" s="18" t="s">
        <v>599</v>
      </c>
      <c r="B348" s="19"/>
      <c r="C348" s="20"/>
      <c r="D348" s="4" t="s">
        <v>598</v>
      </c>
      <c r="E348" s="9">
        <v>1</v>
      </c>
      <c r="F348" s="8">
        <v>15730</v>
      </c>
      <c r="G348" s="7" t="s">
        <v>532</v>
      </c>
      <c r="H348" s="15">
        <v>15730</v>
      </c>
    </row>
    <row r="349" spans="1:8" ht="53.25" customHeight="1" x14ac:dyDescent="0.25">
      <c r="A349" s="18" t="s">
        <v>601</v>
      </c>
      <c r="B349" s="19"/>
      <c r="C349" s="20"/>
      <c r="D349" s="4" t="s">
        <v>600</v>
      </c>
      <c r="E349" s="9">
        <v>1</v>
      </c>
      <c r="F349" s="8">
        <v>86998.55</v>
      </c>
      <c r="G349" s="7" t="s">
        <v>532</v>
      </c>
      <c r="H349" s="15">
        <v>86998.55</v>
      </c>
    </row>
    <row r="350" spans="1:8" x14ac:dyDescent="0.25">
      <c r="A350" s="18" t="s">
        <v>603</v>
      </c>
      <c r="B350" s="19"/>
      <c r="C350" s="20"/>
      <c r="D350" s="4" t="s">
        <v>602</v>
      </c>
      <c r="E350" s="9">
        <v>1</v>
      </c>
      <c r="F350" s="8">
        <v>15269</v>
      </c>
      <c r="G350" s="7" t="s">
        <v>532</v>
      </c>
      <c r="H350" s="15">
        <v>15269</v>
      </c>
    </row>
    <row r="351" spans="1:8" ht="26.25" x14ac:dyDescent="0.25">
      <c r="A351" s="18" t="s">
        <v>605</v>
      </c>
      <c r="B351" s="19"/>
      <c r="C351" s="20"/>
      <c r="D351" s="4" t="s">
        <v>604</v>
      </c>
      <c r="E351" s="9">
        <v>1</v>
      </c>
      <c r="F351" s="8">
        <v>11056.5</v>
      </c>
      <c r="G351" s="7" t="s">
        <v>532</v>
      </c>
      <c r="H351" s="15">
        <v>11056.5</v>
      </c>
    </row>
    <row r="352" spans="1:8" ht="26.25" x14ac:dyDescent="0.25">
      <c r="A352" s="18" t="s">
        <v>606</v>
      </c>
      <c r="B352" s="19"/>
      <c r="C352" s="20"/>
      <c r="D352" s="4" t="s">
        <v>604</v>
      </c>
      <c r="E352" s="9">
        <v>1</v>
      </c>
      <c r="F352" s="8">
        <v>11056.5</v>
      </c>
      <c r="G352" s="7" t="s">
        <v>532</v>
      </c>
      <c r="H352" s="15">
        <v>11056.5</v>
      </c>
    </row>
    <row r="353" spans="1:8" x14ac:dyDescent="0.25">
      <c r="A353" s="18" t="s">
        <v>608</v>
      </c>
      <c r="B353" s="19"/>
      <c r="C353" s="20"/>
      <c r="D353" s="4" t="s">
        <v>607</v>
      </c>
      <c r="E353" s="9">
        <v>1</v>
      </c>
      <c r="F353" s="8">
        <v>19500</v>
      </c>
      <c r="G353" s="7" t="s">
        <v>532</v>
      </c>
      <c r="H353" s="15">
        <v>19500</v>
      </c>
    </row>
    <row r="354" spans="1:8" ht="64.5" x14ac:dyDescent="0.25">
      <c r="A354" s="18" t="s">
        <v>610</v>
      </c>
      <c r="B354" s="19"/>
      <c r="C354" s="20"/>
      <c r="D354" s="4" t="s">
        <v>609</v>
      </c>
      <c r="E354" s="9">
        <v>1</v>
      </c>
      <c r="F354" s="8">
        <v>175100</v>
      </c>
      <c r="G354" s="7" t="s">
        <v>532</v>
      </c>
      <c r="H354" s="15">
        <v>175100</v>
      </c>
    </row>
    <row r="355" spans="1:8" ht="42" customHeight="1" x14ac:dyDescent="0.25">
      <c r="A355" s="18" t="s">
        <v>612</v>
      </c>
      <c r="B355" s="19"/>
      <c r="C355" s="20"/>
      <c r="D355" s="4" t="s">
        <v>611</v>
      </c>
      <c r="E355" s="9">
        <v>7</v>
      </c>
      <c r="F355" s="8">
        <v>19293.12</v>
      </c>
      <c r="G355" s="7" t="s">
        <v>532</v>
      </c>
      <c r="H355" s="15">
        <f>F355*E355</f>
        <v>135051.84</v>
      </c>
    </row>
    <row r="356" spans="1:8" ht="51.75" x14ac:dyDescent="0.25">
      <c r="A356" s="18" t="s">
        <v>614</v>
      </c>
      <c r="B356" s="19"/>
      <c r="C356" s="20"/>
      <c r="D356" s="4" t="s">
        <v>613</v>
      </c>
      <c r="E356" s="9">
        <v>1</v>
      </c>
      <c r="F356" s="8">
        <v>35114.44</v>
      </c>
      <c r="G356" s="7" t="s">
        <v>532</v>
      </c>
      <c r="H356" s="8">
        <v>35114.44</v>
      </c>
    </row>
    <row r="357" spans="1:8" ht="41.25" customHeight="1" x14ac:dyDescent="0.25">
      <c r="A357" s="18" t="s">
        <v>616</v>
      </c>
      <c r="B357" s="19"/>
      <c r="C357" s="20"/>
      <c r="D357" s="4" t="s">
        <v>615</v>
      </c>
      <c r="E357" s="9">
        <v>1</v>
      </c>
      <c r="F357" s="8">
        <v>10334.049999999999</v>
      </c>
      <c r="G357" s="7" t="s">
        <v>532</v>
      </c>
      <c r="H357" s="8">
        <v>10334.049999999999</v>
      </c>
    </row>
    <row r="358" spans="1:8" ht="18" customHeight="1" x14ac:dyDescent="0.25">
      <c r="A358" s="18" t="s">
        <v>619</v>
      </c>
      <c r="B358" s="19"/>
      <c r="C358" s="20"/>
      <c r="D358" s="4" t="s">
        <v>618</v>
      </c>
      <c r="E358" s="9">
        <v>1</v>
      </c>
      <c r="F358" s="8">
        <v>12933</v>
      </c>
      <c r="G358" s="7" t="s">
        <v>532</v>
      </c>
      <c r="H358" s="15">
        <f t="shared" ref="H358:H365" si="0">F358</f>
        <v>12933</v>
      </c>
    </row>
    <row r="359" spans="1:8" ht="18" customHeight="1" x14ac:dyDescent="0.25">
      <c r="A359" s="18" t="s">
        <v>622</v>
      </c>
      <c r="B359" s="19"/>
      <c r="C359" s="20"/>
      <c r="D359" s="4" t="s">
        <v>620</v>
      </c>
      <c r="E359" s="9">
        <v>1</v>
      </c>
      <c r="F359" s="8">
        <v>13134</v>
      </c>
      <c r="G359" s="7" t="s">
        <v>532</v>
      </c>
      <c r="H359" s="15">
        <f t="shared" si="0"/>
        <v>13134</v>
      </c>
    </row>
    <row r="360" spans="1:8" ht="18.75" customHeight="1" x14ac:dyDescent="0.25">
      <c r="A360" s="18" t="s">
        <v>623</v>
      </c>
      <c r="B360" s="19"/>
      <c r="C360" s="20"/>
      <c r="D360" s="4" t="s">
        <v>621</v>
      </c>
      <c r="E360" s="9">
        <v>1</v>
      </c>
      <c r="F360" s="8">
        <v>49880</v>
      </c>
      <c r="G360" s="7" t="s">
        <v>532</v>
      </c>
      <c r="H360" s="15">
        <f t="shared" si="0"/>
        <v>49880</v>
      </c>
    </row>
    <row r="361" spans="1:8" ht="18" customHeight="1" x14ac:dyDescent="0.25">
      <c r="A361" s="18" t="s">
        <v>625</v>
      </c>
      <c r="B361" s="19"/>
      <c r="C361" s="20"/>
      <c r="D361" s="4" t="s">
        <v>624</v>
      </c>
      <c r="E361" s="9">
        <v>1</v>
      </c>
      <c r="F361" s="8">
        <v>25065</v>
      </c>
      <c r="G361" s="7" t="s">
        <v>532</v>
      </c>
      <c r="H361" s="15">
        <f t="shared" si="0"/>
        <v>25065</v>
      </c>
    </row>
    <row r="362" spans="1:8" ht="27.75" customHeight="1" x14ac:dyDescent="0.25">
      <c r="A362" s="18" t="s">
        <v>628</v>
      </c>
      <c r="B362" s="19"/>
      <c r="C362" s="20"/>
      <c r="D362" s="4" t="s">
        <v>629</v>
      </c>
      <c r="E362" s="9">
        <v>1</v>
      </c>
      <c r="F362" s="8">
        <v>35287.5</v>
      </c>
      <c r="G362" s="7" t="s">
        <v>532</v>
      </c>
      <c r="H362" s="15">
        <f t="shared" si="0"/>
        <v>35287.5</v>
      </c>
    </row>
    <row r="363" spans="1:8" ht="39" x14ac:dyDescent="0.25">
      <c r="A363" s="18" t="s">
        <v>626</v>
      </c>
      <c r="B363" s="19"/>
      <c r="C363" s="20"/>
      <c r="D363" s="4" t="s">
        <v>627</v>
      </c>
      <c r="E363" s="9">
        <v>1</v>
      </c>
      <c r="F363" s="8">
        <v>13496.6</v>
      </c>
      <c r="G363" s="7" t="s">
        <v>532</v>
      </c>
      <c r="H363" s="15">
        <f t="shared" si="0"/>
        <v>13496.6</v>
      </c>
    </row>
    <row r="364" spans="1:8" ht="51.75" x14ac:dyDescent="0.25">
      <c r="A364" s="18" t="s">
        <v>630</v>
      </c>
      <c r="B364" s="19"/>
      <c r="C364" s="20"/>
      <c r="D364" s="4" t="s">
        <v>631</v>
      </c>
      <c r="E364" s="9">
        <v>1</v>
      </c>
      <c r="F364" s="8">
        <v>51000</v>
      </c>
      <c r="G364" s="7" t="s">
        <v>532</v>
      </c>
      <c r="H364" s="15">
        <f t="shared" si="0"/>
        <v>51000</v>
      </c>
    </row>
    <row r="365" spans="1:8" ht="26.25" x14ac:dyDescent="0.25">
      <c r="A365" s="18" t="s">
        <v>632</v>
      </c>
      <c r="B365" s="19"/>
      <c r="C365" s="20"/>
      <c r="D365" s="4" t="s">
        <v>633</v>
      </c>
      <c r="E365" s="16">
        <v>1</v>
      </c>
      <c r="F365" s="8">
        <v>80932.66</v>
      </c>
      <c r="G365" s="17" t="s">
        <v>532</v>
      </c>
      <c r="H365" s="15">
        <f t="shared" si="0"/>
        <v>80932.66</v>
      </c>
    </row>
    <row r="366" spans="1:8" x14ac:dyDescent="0.25">
      <c r="A366" s="23" t="s">
        <v>559</v>
      </c>
      <c r="B366" s="23"/>
      <c r="C366" s="23"/>
      <c r="D366" s="23"/>
      <c r="E366" s="23"/>
      <c r="F366" s="23"/>
      <c r="G366" s="23"/>
      <c r="H366" s="12">
        <f>SUM(H332:H365)</f>
        <v>1234899.55</v>
      </c>
    </row>
    <row r="367" spans="1:8" ht="28.15" customHeight="1" x14ac:dyDescent="0.25">
      <c r="A367" s="24" t="s">
        <v>560</v>
      </c>
      <c r="B367" s="24"/>
      <c r="C367" s="24"/>
      <c r="D367" s="24"/>
      <c r="E367" s="24"/>
      <c r="F367" s="24"/>
      <c r="G367" s="24"/>
      <c r="H367" s="13">
        <f>SUM(H12+H15+H22+H39+H44+H47+H50+H53+H61+H67+H70+H80+H110+H119+H130+H145+H172+H187+H210+H240+H256+H267+H287+H313+H330+H366)</f>
        <v>15203652.330000002</v>
      </c>
    </row>
    <row r="369" spans="4:6" x14ac:dyDescent="0.25">
      <c r="D369" s="14" t="s">
        <v>587</v>
      </c>
      <c r="E369" s="21">
        <f>H367</f>
        <v>15203652.330000002</v>
      </c>
      <c r="F369" s="21"/>
    </row>
    <row r="370" spans="4:6" x14ac:dyDescent="0.25">
      <c r="D370" s="14" t="s">
        <v>588</v>
      </c>
      <c r="E370" s="21">
        <v>125666707.7</v>
      </c>
      <c r="F370" s="21"/>
    </row>
    <row r="371" spans="4:6" x14ac:dyDescent="0.25">
      <c r="D371" s="14" t="s">
        <v>589</v>
      </c>
      <c r="E371" s="21">
        <f>SUM(E369:F370)</f>
        <v>140870360.03</v>
      </c>
      <c r="F371" s="22"/>
    </row>
  </sheetData>
  <autoFilter ref="A9:H347" xr:uid="{00000000-0001-0000-0000-000000000000}">
    <filterColumn colId="0" showButton="0"/>
    <filterColumn colId="1" showButton="0"/>
  </autoFilter>
  <mergeCells count="367">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 ref="A19:C19"/>
    <mergeCell ref="A14:C14"/>
    <mergeCell ref="A17:C17"/>
    <mergeCell ref="A18:C18"/>
    <mergeCell ref="A37:C37"/>
    <mergeCell ref="A28:C28"/>
    <mergeCell ref="A65:C65"/>
    <mergeCell ref="A66:C66"/>
    <mergeCell ref="A63:C63"/>
    <mergeCell ref="A36:C36"/>
    <mergeCell ref="A33:C33"/>
    <mergeCell ref="A34:C34"/>
    <mergeCell ref="A35:C35"/>
    <mergeCell ref="A32:C32"/>
    <mergeCell ref="A29:C29"/>
    <mergeCell ref="A30:C30"/>
    <mergeCell ref="A31:C31"/>
    <mergeCell ref="A45:H45"/>
    <mergeCell ref="A51:H51"/>
    <mergeCell ref="A54:H54"/>
    <mergeCell ref="A62:H62"/>
    <mergeCell ref="A57:C57"/>
    <mergeCell ref="A56:C56"/>
    <mergeCell ref="A55:C55"/>
    <mergeCell ref="A52:C52"/>
    <mergeCell ref="A49:C49"/>
    <mergeCell ref="A64:C64"/>
    <mergeCell ref="A60:C60"/>
    <mergeCell ref="A339:C339"/>
    <mergeCell ref="A340:C340"/>
    <mergeCell ref="A338:C338"/>
    <mergeCell ref="A334:C334"/>
    <mergeCell ref="A335:C335"/>
    <mergeCell ref="A336:C336"/>
    <mergeCell ref="A337:C337"/>
    <mergeCell ref="A327:C327"/>
    <mergeCell ref="A328:C328"/>
    <mergeCell ref="A329:C329"/>
    <mergeCell ref="A332:C332"/>
    <mergeCell ref="A333:C333"/>
    <mergeCell ref="A73:C73"/>
    <mergeCell ref="A72:C72"/>
    <mergeCell ref="A69:C69"/>
    <mergeCell ref="A109:C109"/>
    <mergeCell ref="A90:C90"/>
    <mergeCell ref="A91:C91"/>
    <mergeCell ref="A92:C92"/>
    <mergeCell ref="A93:C93"/>
    <mergeCell ref="A94:C94"/>
    <mergeCell ref="A87:C87"/>
    <mergeCell ref="A88:C88"/>
    <mergeCell ref="A89:C89"/>
    <mergeCell ref="A86:C86"/>
    <mergeCell ref="A102:C102"/>
    <mergeCell ref="A103:C103"/>
    <mergeCell ref="A98:C98"/>
    <mergeCell ref="A99:C99"/>
    <mergeCell ref="A100:C100"/>
    <mergeCell ref="A101:C101"/>
    <mergeCell ref="A76:C76"/>
    <mergeCell ref="A77:C77"/>
    <mergeCell ref="A74:C74"/>
    <mergeCell ref="A75:C75"/>
    <mergeCell ref="A326:C326"/>
    <mergeCell ref="A125:C125"/>
    <mergeCell ref="A126:C126"/>
    <mergeCell ref="A127:C127"/>
    <mergeCell ref="A123:C123"/>
    <mergeCell ref="A124:C124"/>
    <mergeCell ref="A149:C149"/>
    <mergeCell ref="A150:C150"/>
    <mergeCell ref="A148:C148"/>
    <mergeCell ref="A142:C142"/>
    <mergeCell ref="A143:C143"/>
    <mergeCell ref="A144:C144"/>
    <mergeCell ref="A147:C147"/>
    <mergeCell ref="A139:C139"/>
    <mergeCell ref="A140:C140"/>
    <mergeCell ref="A141:C141"/>
    <mergeCell ref="A146:H146"/>
    <mergeCell ref="A161:C161"/>
    <mergeCell ref="A162:C162"/>
    <mergeCell ref="A156:C156"/>
    <mergeCell ref="A157:C157"/>
    <mergeCell ref="A158:C158"/>
    <mergeCell ref="A159:C159"/>
    <mergeCell ref="A160:C160"/>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151:C151"/>
    <mergeCell ref="A152:C152"/>
    <mergeCell ref="A153:C153"/>
    <mergeCell ref="A154:C154"/>
    <mergeCell ref="A155:C155"/>
    <mergeCell ref="A168:C168"/>
    <mergeCell ref="A169:C169"/>
    <mergeCell ref="A170:C170"/>
    <mergeCell ref="A171:C171"/>
    <mergeCell ref="A165:C165"/>
    <mergeCell ref="A166:C166"/>
    <mergeCell ref="A167:C167"/>
    <mergeCell ref="A163:C163"/>
    <mergeCell ref="A164:C164"/>
    <mergeCell ref="A179:C179"/>
    <mergeCell ref="A180:C180"/>
    <mergeCell ref="A181:C181"/>
    <mergeCell ref="A182:C182"/>
    <mergeCell ref="A183:C183"/>
    <mergeCell ref="A174:C174"/>
    <mergeCell ref="A175:C175"/>
    <mergeCell ref="A176:C176"/>
    <mergeCell ref="A177:C177"/>
    <mergeCell ref="A178:C178"/>
    <mergeCell ref="A191:C191"/>
    <mergeCell ref="A192:C192"/>
    <mergeCell ref="A193:C193"/>
    <mergeCell ref="A194:C194"/>
    <mergeCell ref="A184:C184"/>
    <mergeCell ref="A185:C185"/>
    <mergeCell ref="A186:C186"/>
    <mergeCell ref="A189:C189"/>
    <mergeCell ref="A190:C190"/>
    <mergeCell ref="A200:C200"/>
    <mergeCell ref="A201:C201"/>
    <mergeCell ref="A202:C202"/>
    <mergeCell ref="A203:C203"/>
    <mergeCell ref="A204:C204"/>
    <mergeCell ref="A195:C195"/>
    <mergeCell ref="A196:C196"/>
    <mergeCell ref="A197:C197"/>
    <mergeCell ref="A198:C198"/>
    <mergeCell ref="A199:C199"/>
    <mergeCell ref="A212:C212"/>
    <mergeCell ref="A213:C213"/>
    <mergeCell ref="A214:C214"/>
    <mergeCell ref="A215:C215"/>
    <mergeCell ref="A216:C216"/>
    <mergeCell ref="A205:C205"/>
    <mergeCell ref="A206:C206"/>
    <mergeCell ref="A207:C207"/>
    <mergeCell ref="A208:C208"/>
    <mergeCell ref="A209:C209"/>
    <mergeCell ref="A210:G210"/>
    <mergeCell ref="A222:C222"/>
    <mergeCell ref="A223:C223"/>
    <mergeCell ref="A224:C224"/>
    <mergeCell ref="A225:C225"/>
    <mergeCell ref="A226:C226"/>
    <mergeCell ref="A217:C217"/>
    <mergeCell ref="A218:C218"/>
    <mergeCell ref="A219:C219"/>
    <mergeCell ref="A220:C220"/>
    <mergeCell ref="A221:C221"/>
    <mergeCell ref="A232:C232"/>
    <mergeCell ref="A233:C233"/>
    <mergeCell ref="A234:C234"/>
    <mergeCell ref="A235:C235"/>
    <mergeCell ref="A236:C236"/>
    <mergeCell ref="A227:C227"/>
    <mergeCell ref="A228:C228"/>
    <mergeCell ref="A229:C229"/>
    <mergeCell ref="A230:C230"/>
    <mergeCell ref="A231:C23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62:C262"/>
    <mergeCell ref="A263:C263"/>
    <mergeCell ref="A264:C264"/>
    <mergeCell ref="A266:C266"/>
    <mergeCell ref="A267:G267"/>
    <mergeCell ref="A255:C255"/>
    <mergeCell ref="A258:C258"/>
    <mergeCell ref="A259:C259"/>
    <mergeCell ref="A260:C260"/>
    <mergeCell ref="A261:C261"/>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68:H68"/>
    <mergeCell ref="A71:H71"/>
    <mergeCell ref="A81:H81"/>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85:C85"/>
    <mergeCell ref="A84:C84"/>
    <mergeCell ref="A82:C82"/>
    <mergeCell ref="A83:C83"/>
    <mergeCell ref="A78:C78"/>
    <mergeCell ref="A79:C79"/>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24:C324"/>
    <mergeCell ref="A325:C325"/>
    <mergeCell ref="E369:F369"/>
    <mergeCell ref="E370:F370"/>
    <mergeCell ref="E371:F371"/>
    <mergeCell ref="A20:C20"/>
    <mergeCell ref="A287:G287"/>
    <mergeCell ref="A313:G313"/>
    <mergeCell ref="A330:G330"/>
    <mergeCell ref="A366:G366"/>
    <mergeCell ref="A367:G367"/>
    <mergeCell ref="A67:G67"/>
    <mergeCell ref="A70:G70"/>
    <mergeCell ref="A80:G80"/>
    <mergeCell ref="A110:G110"/>
    <mergeCell ref="A119:G119"/>
    <mergeCell ref="A130:G130"/>
    <mergeCell ref="A145:G145"/>
    <mergeCell ref="A172:G172"/>
    <mergeCell ref="A187:G187"/>
    <mergeCell ref="A173:H173"/>
    <mergeCell ref="A188:H188"/>
    <mergeCell ref="A211:H211"/>
    <mergeCell ref="A241:H241"/>
    <mergeCell ref="A257:H257"/>
    <mergeCell ref="A344:C344"/>
    <mergeCell ref="A345:C345"/>
    <mergeCell ref="A346:C346"/>
    <mergeCell ref="A347:C347"/>
    <mergeCell ref="A348:C348"/>
    <mergeCell ref="A349:C349"/>
    <mergeCell ref="A353:C353"/>
    <mergeCell ref="A350:C350"/>
    <mergeCell ref="A351:C351"/>
    <mergeCell ref="A352:C352"/>
    <mergeCell ref="A365:C365"/>
    <mergeCell ref="A358:C358"/>
    <mergeCell ref="A359:C359"/>
    <mergeCell ref="A360:C360"/>
    <mergeCell ref="A361:C361"/>
    <mergeCell ref="A363:C363"/>
    <mergeCell ref="A364:C364"/>
    <mergeCell ref="A362:C362"/>
    <mergeCell ref="A354:C354"/>
    <mergeCell ref="A355:C355"/>
    <mergeCell ref="A356:C356"/>
    <mergeCell ref="A357:C357"/>
  </mergeCells>
  <phoneticPr fontId="3" type="noConversion"/>
  <printOptions horizontalCentered="1"/>
  <pageMargins left="0.70866141732283472" right="0.70866141732283472" top="0.74803149606299213" bottom="0.74803149606299213" header="0.31496062992125984" footer="0.31496062992125984"/>
  <pageSetup paperSize="9"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133350</xdr:colOff>
                <xdr:row>1</xdr:row>
                <xdr:rowOff>85725</xdr:rowOff>
              </from>
              <to>
                <xdr:col>2</xdr:col>
                <xdr:colOff>209550</xdr:colOff>
                <xdr:row>4</xdr:row>
                <xdr:rowOff>152400</xdr:rowOff>
              </to>
            </anchor>
          </objectPr>
        </oleObject>
      </mc:Choice>
      <mc:Fallback>
        <oleObject progId="MSPhotoEd.3" shapeId="11878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AD96-7BF9-472F-8F5C-94EFA1D1C227}">
  <dimension ref="A6:J158"/>
  <sheetViews>
    <sheetView tabSelected="1" view="pageBreakPreview" topLeftCell="A124" zoomScale="70" zoomScaleNormal="100" zoomScaleSheetLayoutView="70" zoomScalePageLayoutView="90" workbookViewId="0">
      <selection activeCell="F10" sqref="F10"/>
    </sheetView>
  </sheetViews>
  <sheetFormatPr baseColWidth="10" defaultRowHeight="15" x14ac:dyDescent="0.25"/>
  <cols>
    <col min="1" max="1" width="13" style="1" customWidth="1"/>
    <col min="2" max="2" width="50.140625" style="1" customWidth="1"/>
    <col min="3" max="3" width="9.85546875" style="1" customWidth="1"/>
    <col min="4" max="4" width="15.140625" style="41" customWidth="1"/>
    <col min="5" max="5" width="12.85546875" style="1" customWidth="1"/>
    <col min="6" max="6" width="17" style="1" customWidth="1"/>
    <col min="7" max="7" width="21.28515625" style="1" hidden="1" customWidth="1"/>
    <col min="9" max="9" width="22.7109375" style="42" customWidth="1"/>
    <col min="10" max="10" width="19.42578125" style="42" customWidth="1"/>
  </cols>
  <sheetData>
    <row r="6" spans="1:10" ht="37.5" customHeight="1" x14ac:dyDescent="0.25"/>
    <row r="7" spans="1:10" ht="26.25" x14ac:dyDescent="0.25">
      <c r="A7" s="43" t="s">
        <v>638</v>
      </c>
      <c r="B7" s="43" t="s">
        <v>639</v>
      </c>
      <c r="C7" s="43" t="s">
        <v>528</v>
      </c>
      <c r="D7" s="44" t="s">
        <v>529</v>
      </c>
      <c r="E7" s="43" t="s">
        <v>530</v>
      </c>
      <c r="F7" s="43" t="s">
        <v>531</v>
      </c>
      <c r="G7" s="45" t="s">
        <v>640</v>
      </c>
    </row>
    <row r="8" spans="1:10" ht="15" customHeight="1" x14ac:dyDescent="0.25">
      <c r="A8" s="46" t="s">
        <v>641</v>
      </c>
      <c r="B8" s="46"/>
      <c r="C8" s="46"/>
      <c r="D8" s="46"/>
      <c r="E8" s="46"/>
      <c r="F8" s="46"/>
      <c r="G8" s="46"/>
    </row>
    <row r="9" spans="1:10" ht="15.75" x14ac:dyDescent="0.25">
      <c r="A9" s="47" t="s">
        <v>642</v>
      </c>
      <c r="B9" s="48" t="s">
        <v>643</v>
      </c>
      <c r="C9" s="48">
        <v>1</v>
      </c>
      <c r="D9" s="49">
        <v>21537.67</v>
      </c>
      <c r="E9" s="50" t="s">
        <v>644</v>
      </c>
      <c r="F9" s="51">
        <f>D9</f>
        <v>21537.67</v>
      </c>
      <c r="G9" s="52"/>
    </row>
    <row r="10" spans="1:10" ht="15.75" x14ac:dyDescent="0.25">
      <c r="A10" s="53" t="s">
        <v>645</v>
      </c>
      <c r="B10" s="54"/>
      <c r="C10" s="54"/>
      <c r="D10" s="54"/>
      <c r="E10" s="55"/>
      <c r="F10" s="56">
        <f>F9</f>
        <v>21537.67</v>
      </c>
      <c r="G10" s="52"/>
    </row>
    <row r="11" spans="1:10" ht="20.25" customHeight="1" x14ac:dyDescent="0.25">
      <c r="A11" s="57" t="s">
        <v>646</v>
      </c>
      <c r="B11" s="57"/>
      <c r="C11" s="57"/>
      <c r="D11" s="57"/>
      <c r="E11" s="57"/>
      <c r="F11" s="57"/>
      <c r="G11" s="58"/>
    </row>
    <row r="12" spans="1:10" ht="26.25" x14ac:dyDescent="0.25">
      <c r="A12" s="47" t="s">
        <v>647</v>
      </c>
      <c r="B12" s="59" t="s">
        <v>648</v>
      </c>
      <c r="C12" s="48">
        <v>1</v>
      </c>
      <c r="D12" s="49">
        <v>993821</v>
      </c>
      <c r="E12" s="50" t="s">
        <v>644</v>
      </c>
      <c r="F12" s="51">
        <f>D12</f>
        <v>993821</v>
      </c>
      <c r="G12" s="60"/>
    </row>
    <row r="13" spans="1:10" ht="26.25" x14ac:dyDescent="0.25">
      <c r="A13" s="47" t="s">
        <v>649</v>
      </c>
      <c r="B13" s="59" t="s">
        <v>650</v>
      </c>
      <c r="C13" s="48">
        <v>1</v>
      </c>
      <c r="D13" s="49">
        <v>3026504</v>
      </c>
      <c r="E13" s="50" t="s">
        <v>644</v>
      </c>
      <c r="F13" s="51">
        <f t="shared" ref="F13:F19" si="0">D13</f>
        <v>3026504</v>
      </c>
      <c r="G13" s="60"/>
    </row>
    <row r="14" spans="1:10" ht="26.25" x14ac:dyDescent="0.25">
      <c r="A14" s="47" t="s">
        <v>651</v>
      </c>
      <c r="B14" s="59" t="s">
        <v>652</v>
      </c>
      <c r="C14" s="48">
        <v>1</v>
      </c>
      <c r="D14" s="49">
        <v>544981</v>
      </c>
      <c r="E14" s="50" t="s">
        <v>644</v>
      </c>
      <c r="F14" s="51">
        <f t="shared" si="0"/>
        <v>544981</v>
      </c>
      <c r="G14" s="60"/>
    </row>
    <row r="15" spans="1:10" s="62" customFormat="1" ht="26.25" x14ac:dyDescent="0.25">
      <c r="A15" s="47" t="s">
        <v>653</v>
      </c>
      <c r="B15" s="59" t="s">
        <v>654</v>
      </c>
      <c r="C15" s="48">
        <v>1</v>
      </c>
      <c r="D15" s="49">
        <v>1434536</v>
      </c>
      <c r="E15" s="50" t="s">
        <v>644</v>
      </c>
      <c r="F15" s="51">
        <f t="shared" si="0"/>
        <v>1434536</v>
      </c>
      <c r="G15" s="60"/>
      <c r="H15"/>
      <c r="I15" s="61"/>
      <c r="J15" s="61"/>
    </row>
    <row r="16" spans="1:10" s="62" customFormat="1" ht="26.25" x14ac:dyDescent="0.25">
      <c r="A16" s="47" t="s">
        <v>655</v>
      </c>
      <c r="B16" s="59" t="s">
        <v>656</v>
      </c>
      <c r="C16" s="48">
        <v>1</v>
      </c>
      <c r="D16" s="49">
        <v>559557</v>
      </c>
      <c r="E16" s="50" t="s">
        <v>644</v>
      </c>
      <c r="F16" s="51">
        <f t="shared" si="0"/>
        <v>559557</v>
      </c>
      <c r="G16" s="60"/>
      <c r="H16"/>
      <c r="I16" s="61"/>
      <c r="J16" s="61"/>
    </row>
    <row r="17" spans="1:10" s="62" customFormat="1" ht="26.25" x14ac:dyDescent="0.25">
      <c r="A17" s="47" t="s">
        <v>657</v>
      </c>
      <c r="B17" s="59" t="s">
        <v>658</v>
      </c>
      <c r="C17" s="48">
        <v>1</v>
      </c>
      <c r="D17" s="49">
        <v>527932.13</v>
      </c>
      <c r="E17" s="50" t="s">
        <v>644</v>
      </c>
      <c r="F17" s="51">
        <f t="shared" si="0"/>
        <v>527932.13</v>
      </c>
      <c r="G17" s="60"/>
      <c r="H17"/>
      <c r="I17" s="61"/>
      <c r="J17" s="61"/>
    </row>
    <row r="18" spans="1:10" s="62" customFormat="1" ht="26.25" x14ac:dyDescent="0.25">
      <c r="A18" s="47" t="s">
        <v>659</v>
      </c>
      <c r="B18" s="59" t="s">
        <v>660</v>
      </c>
      <c r="C18" s="48">
        <v>1</v>
      </c>
      <c r="D18" s="49">
        <v>572726</v>
      </c>
      <c r="E18" s="50" t="s">
        <v>644</v>
      </c>
      <c r="F18" s="51">
        <f t="shared" si="0"/>
        <v>572726</v>
      </c>
      <c r="G18" s="60"/>
      <c r="H18"/>
      <c r="I18" s="61"/>
      <c r="J18" s="61"/>
    </row>
    <row r="19" spans="1:10" s="62" customFormat="1" ht="26.25" x14ac:dyDescent="0.25">
      <c r="A19" s="47" t="s">
        <v>661</v>
      </c>
      <c r="B19" s="59" t="s">
        <v>662</v>
      </c>
      <c r="C19" s="48">
        <v>1</v>
      </c>
      <c r="D19" s="49">
        <v>1046342</v>
      </c>
      <c r="E19" s="50" t="s">
        <v>644</v>
      </c>
      <c r="F19" s="51">
        <f t="shared" si="0"/>
        <v>1046342</v>
      </c>
      <c r="G19" s="60"/>
      <c r="H19"/>
      <c r="I19" s="61"/>
      <c r="J19" s="61"/>
    </row>
    <row r="20" spans="1:10" s="62" customFormat="1" x14ac:dyDescent="0.25">
      <c r="A20" s="53" t="s">
        <v>663</v>
      </c>
      <c r="B20" s="54"/>
      <c r="C20" s="54"/>
      <c r="D20" s="54"/>
      <c r="E20" s="55"/>
      <c r="F20" s="56">
        <f>SUM(F12:F19)</f>
        <v>8706399.129999999</v>
      </c>
      <c r="G20" s="60"/>
      <c r="H20"/>
      <c r="I20" s="61"/>
      <c r="J20" s="61"/>
    </row>
    <row r="21" spans="1:10" s="62" customFormat="1" ht="20.25" customHeight="1" x14ac:dyDescent="0.25">
      <c r="A21" s="57" t="s">
        <v>664</v>
      </c>
      <c r="B21" s="57"/>
      <c r="C21" s="57"/>
      <c r="D21" s="57"/>
      <c r="E21" s="57"/>
      <c r="F21" s="57"/>
      <c r="G21" s="60"/>
      <c r="H21"/>
      <c r="I21" s="61"/>
      <c r="J21" s="61"/>
    </row>
    <row r="22" spans="1:10" s="62" customFormat="1" ht="39" x14ac:dyDescent="0.25">
      <c r="A22" s="47" t="s">
        <v>665</v>
      </c>
      <c r="B22" s="59" t="s">
        <v>666</v>
      </c>
      <c r="C22" s="48">
        <v>1</v>
      </c>
      <c r="D22" s="49">
        <v>803965.48</v>
      </c>
      <c r="E22" s="63" t="s">
        <v>644</v>
      </c>
      <c r="F22" s="51">
        <f>D22</f>
        <v>803965.48</v>
      </c>
      <c r="G22" s="60"/>
      <c r="H22"/>
      <c r="I22" s="61"/>
      <c r="J22" s="61"/>
    </row>
    <row r="23" spans="1:10" s="62" customFormat="1" ht="26.25" x14ac:dyDescent="0.25">
      <c r="A23" s="47" t="s">
        <v>667</v>
      </c>
      <c r="B23" s="59" t="s">
        <v>668</v>
      </c>
      <c r="C23" s="48">
        <v>1</v>
      </c>
      <c r="D23" s="49">
        <v>339890</v>
      </c>
      <c r="E23" s="63" t="s">
        <v>644</v>
      </c>
      <c r="F23" s="51">
        <f t="shared" ref="F23:F28" si="1">D23</f>
        <v>339890</v>
      </c>
      <c r="G23" s="60"/>
      <c r="H23"/>
      <c r="I23" s="61"/>
      <c r="J23" s="61"/>
    </row>
    <row r="24" spans="1:10" s="62" customFormat="1" ht="39" x14ac:dyDescent="0.25">
      <c r="A24" s="47" t="s">
        <v>669</v>
      </c>
      <c r="B24" s="59" t="s">
        <v>670</v>
      </c>
      <c r="C24" s="48">
        <v>1</v>
      </c>
      <c r="D24" s="49">
        <v>808101.33</v>
      </c>
      <c r="E24" s="63" t="s">
        <v>644</v>
      </c>
      <c r="F24" s="51">
        <f t="shared" si="1"/>
        <v>808101.33</v>
      </c>
      <c r="G24" s="60"/>
      <c r="H24"/>
      <c r="I24" s="61"/>
      <c r="J24" s="61"/>
    </row>
    <row r="25" spans="1:10" s="62" customFormat="1" ht="39" x14ac:dyDescent="0.25">
      <c r="A25" s="47" t="s">
        <v>671</v>
      </c>
      <c r="B25" s="59" t="s">
        <v>672</v>
      </c>
      <c r="C25" s="48">
        <v>1</v>
      </c>
      <c r="D25" s="49">
        <v>1099989.17</v>
      </c>
      <c r="E25" s="63" t="s">
        <v>644</v>
      </c>
      <c r="F25" s="51">
        <f t="shared" si="1"/>
        <v>1099989.17</v>
      </c>
      <c r="G25" s="60"/>
      <c r="H25"/>
      <c r="I25" s="61"/>
      <c r="J25" s="61"/>
    </row>
    <row r="26" spans="1:10" s="62" customFormat="1" ht="26.25" x14ac:dyDescent="0.25">
      <c r="A26" s="47" t="s">
        <v>673</v>
      </c>
      <c r="B26" s="59" t="s">
        <v>674</v>
      </c>
      <c r="C26" s="48">
        <v>1</v>
      </c>
      <c r="D26" s="49">
        <v>321700</v>
      </c>
      <c r="E26" s="63" t="s">
        <v>644</v>
      </c>
      <c r="F26" s="51">
        <f t="shared" si="1"/>
        <v>321700</v>
      </c>
      <c r="G26" s="60"/>
      <c r="H26"/>
      <c r="I26" s="61"/>
      <c r="J26" s="61"/>
    </row>
    <row r="27" spans="1:10" s="62" customFormat="1" ht="26.25" x14ac:dyDescent="0.25">
      <c r="A27" s="47" t="s">
        <v>675</v>
      </c>
      <c r="B27" s="59" t="s">
        <v>676</v>
      </c>
      <c r="C27" s="48">
        <v>1</v>
      </c>
      <c r="D27" s="49">
        <v>2392379.59</v>
      </c>
      <c r="E27" s="63" t="s">
        <v>644</v>
      </c>
      <c r="F27" s="51">
        <f t="shared" si="1"/>
        <v>2392379.59</v>
      </c>
      <c r="G27" s="60"/>
      <c r="H27"/>
      <c r="I27" s="61"/>
      <c r="J27" s="61"/>
    </row>
    <row r="28" spans="1:10" s="62" customFormat="1" ht="26.25" x14ac:dyDescent="0.25">
      <c r="A28" s="47" t="s">
        <v>677</v>
      </c>
      <c r="B28" s="59" t="s">
        <v>678</v>
      </c>
      <c r="C28" s="48">
        <v>1</v>
      </c>
      <c r="D28" s="49">
        <v>1522004</v>
      </c>
      <c r="E28" s="63" t="s">
        <v>644</v>
      </c>
      <c r="F28" s="51">
        <f t="shared" si="1"/>
        <v>1522004</v>
      </c>
      <c r="G28" s="60"/>
      <c r="H28"/>
      <c r="I28" s="61"/>
      <c r="J28" s="61"/>
    </row>
    <row r="29" spans="1:10" s="62" customFormat="1" x14ac:dyDescent="0.25">
      <c r="A29" s="53" t="s">
        <v>679</v>
      </c>
      <c r="B29" s="54"/>
      <c r="C29" s="54"/>
      <c r="D29" s="54"/>
      <c r="E29" s="55"/>
      <c r="F29" s="56">
        <f>SUM(F22:F28)</f>
        <v>7288029.5700000003</v>
      </c>
      <c r="G29" s="60"/>
      <c r="H29"/>
      <c r="I29" s="61"/>
      <c r="J29" s="61"/>
    </row>
    <row r="30" spans="1:10" s="62" customFormat="1" ht="19.5" customHeight="1" x14ac:dyDescent="0.25">
      <c r="A30" s="64" t="s">
        <v>680</v>
      </c>
      <c r="B30" s="64"/>
      <c r="C30" s="64"/>
      <c r="D30" s="64"/>
      <c r="E30" s="64"/>
      <c r="F30" s="64"/>
      <c r="G30" s="60"/>
      <c r="H30"/>
      <c r="I30" s="61"/>
      <c r="J30" s="61"/>
    </row>
    <row r="31" spans="1:10" s="62" customFormat="1" ht="26.25" x14ac:dyDescent="0.25">
      <c r="A31" s="47" t="s">
        <v>681</v>
      </c>
      <c r="B31" s="59" t="s">
        <v>682</v>
      </c>
      <c r="C31" s="48">
        <v>1</v>
      </c>
      <c r="D31" s="49">
        <v>1104775.17</v>
      </c>
      <c r="E31" s="63" t="s">
        <v>644</v>
      </c>
      <c r="F31" s="65">
        <f>D31</f>
        <v>1104775.17</v>
      </c>
      <c r="G31" s="60"/>
      <c r="H31"/>
      <c r="I31" s="61"/>
      <c r="J31" s="61"/>
    </row>
    <row r="32" spans="1:10" s="62" customFormat="1" ht="26.25" x14ac:dyDescent="0.25">
      <c r="A32" s="47" t="s">
        <v>683</v>
      </c>
      <c r="B32" s="59" t="s">
        <v>684</v>
      </c>
      <c r="C32" s="48">
        <v>1</v>
      </c>
      <c r="D32" s="49">
        <v>2157520.31</v>
      </c>
      <c r="E32" s="63" t="s">
        <v>644</v>
      </c>
      <c r="F32" s="65">
        <f t="shared" ref="F32:F42" si="2">D32</f>
        <v>2157520.31</v>
      </c>
      <c r="G32" s="60"/>
      <c r="H32"/>
      <c r="I32" s="61"/>
      <c r="J32" s="61"/>
    </row>
    <row r="33" spans="1:10" s="62" customFormat="1" ht="26.25" x14ac:dyDescent="0.25">
      <c r="A33" s="47" t="s">
        <v>685</v>
      </c>
      <c r="B33" s="59" t="s">
        <v>686</v>
      </c>
      <c r="C33" s="48">
        <v>1</v>
      </c>
      <c r="D33" s="49">
        <v>1694520.4</v>
      </c>
      <c r="E33" s="63" t="s">
        <v>644</v>
      </c>
      <c r="F33" s="65">
        <f t="shared" si="2"/>
        <v>1694520.4</v>
      </c>
      <c r="G33" s="60"/>
      <c r="H33"/>
      <c r="I33" s="61"/>
      <c r="J33" s="61"/>
    </row>
    <row r="34" spans="1:10" s="62" customFormat="1" ht="26.25" x14ac:dyDescent="0.25">
      <c r="A34" s="47" t="s">
        <v>687</v>
      </c>
      <c r="B34" s="59" t="s">
        <v>688</v>
      </c>
      <c r="C34" s="48">
        <v>1</v>
      </c>
      <c r="D34" s="49">
        <v>1997132.75</v>
      </c>
      <c r="E34" s="63" t="s">
        <v>644</v>
      </c>
      <c r="F34" s="65">
        <f t="shared" si="2"/>
        <v>1997132.75</v>
      </c>
      <c r="G34" s="60"/>
      <c r="H34"/>
      <c r="I34" s="61"/>
      <c r="J34" s="61"/>
    </row>
    <row r="35" spans="1:10" s="62" customFormat="1" ht="26.25" x14ac:dyDescent="0.25">
      <c r="A35" s="47" t="s">
        <v>689</v>
      </c>
      <c r="B35" s="59" t="s">
        <v>690</v>
      </c>
      <c r="C35" s="48">
        <v>1</v>
      </c>
      <c r="D35" s="49">
        <v>955474.95</v>
      </c>
      <c r="E35" s="63" t="s">
        <v>644</v>
      </c>
      <c r="F35" s="65">
        <f t="shared" si="2"/>
        <v>955474.95</v>
      </c>
      <c r="G35" s="60"/>
      <c r="H35"/>
      <c r="I35" s="61"/>
      <c r="J35" s="61"/>
    </row>
    <row r="36" spans="1:10" s="62" customFormat="1" ht="26.25" x14ac:dyDescent="0.25">
      <c r="A36" s="47" t="s">
        <v>691</v>
      </c>
      <c r="B36" s="59" t="s">
        <v>692</v>
      </c>
      <c r="C36" s="48">
        <v>1</v>
      </c>
      <c r="D36" s="49">
        <v>1435549.03</v>
      </c>
      <c r="E36" s="63" t="s">
        <v>644</v>
      </c>
      <c r="F36" s="65">
        <f t="shared" si="2"/>
        <v>1435549.03</v>
      </c>
      <c r="G36" s="60"/>
      <c r="H36"/>
      <c r="I36" s="61"/>
      <c r="J36" s="61"/>
    </row>
    <row r="37" spans="1:10" s="62" customFormat="1" ht="20.25" customHeight="1" x14ac:dyDescent="0.25">
      <c r="A37" s="47" t="s">
        <v>693</v>
      </c>
      <c r="B37" s="59" t="s">
        <v>694</v>
      </c>
      <c r="C37" s="48">
        <v>1</v>
      </c>
      <c r="D37" s="49">
        <v>2167617.7799999998</v>
      </c>
      <c r="E37" s="63" t="s">
        <v>644</v>
      </c>
      <c r="F37" s="65">
        <f t="shared" si="2"/>
        <v>2167617.7799999998</v>
      </c>
      <c r="G37" s="60"/>
      <c r="H37"/>
      <c r="I37" s="61"/>
      <c r="J37" s="61"/>
    </row>
    <row r="38" spans="1:10" s="62" customFormat="1" ht="26.25" x14ac:dyDescent="0.25">
      <c r="A38" s="47" t="s">
        <v>695</v>
      </c>
      <c r="B38" s="59" t="s">
        <v>696</v>
      </c>
      <c r="C38" s="48">
        <v>1</v>
      </c>
      <c r="D38" s="49">
        <v>1979357.06</v>
      </c>
      <c r="E38" s="63" t="s">
        <v>644</v>
      </c>
      <c r="F38" s="65">
        <f t="shared" si="2"/>
        <v>1979357.06</v>
      </c>
      <c r="G38" s="60"/>
      <c r="H38"/>
      <c r="I38" s="61"/>
      <c r="J38" s="61"/>
    </row>
    <row r="39" spans="1:10" s="62" customFormat="1" ht="26.25" x14ac:dyDescent="0.25">
      <c r="A39" s="47" t="s">
        <v>697</v>
      </c>
      <c r="B39" s="59" t="s">
        <v>698</v>
      </c>
      <c r="C39" s="48">
        <v>1</v>
      </c>
      <c r="D39" s="49">
        <v>2314234</v>
      </c>
      <c r="E39" s="50" t="s">
        <v>644</v>
      </c>
      <c r="F39" s="65">
        <f t="shared" si="2"/>
        <v>2314234</v>
      </c>
      <c r="G39" s="60"/>
      <c r="H39"/>
      <c r="I39" s="61"/>
      <c r="J39" s="61"/>
    </row>
    <row r="40" spans="1:10" s="62" customFormat="1" ht="29.25" x14ac:dyDescent="0.25">
      <c r="A40" s="47" t="s">
        <v>699</v>
      </c>
      <c r="B40" s="66" t="s">
        <v>700</v>
      </c>
      <c r="C40" s="48">
        <v>1</v>
      </c>
      <c r="D40" s="67">
        <v>119606</v>
      </c>
      <c r="E40" s="63" t="s">
        <v>644</v>
      </c>
      <c r="F40" s="65">
        <f t="shared" si="2"/>
        <v>119606</v>
      </c>
      <c r="G40" s="68" t="s">
        <v>701</v>
      </c>
      <c r="H40"/>
      <c r="I40" s="61"/>
      <c r="J40" s="61"/>
    </row>
    <row r="41" spans="1:10" s="62" customFormat="1" ht="29.25" x14ac:dyDescent="0.25">
      <c r="A41" s="47" t="s">
        <v>702</v>
      </c>
      <c r="B41" s="66" t="s">
        <v>703</v>
      </c>
      <c r="C41" s="48">
        <v>1</v>
      </c>
      <c r="D41" s="67">
        <v>80000</v>
      </c>
      <c r="E41" s="63" t="s">
        <v>644</v>
      </c>
      <c r="F41" s="65">
        <f t="shared" si="2"/>
        <v>80000</v>
      </c>
      <c r="G41" s="68" t="s">
        <v>701</v>
      </c>
      <c r="H41"/>
      <c r="I41" s="61"/>
      <c r="J41" s="61"/>
    </row>
    <row r="42" spans="1:10" s="62" customFormat="1" ht="29.25" x14ac:dyDescent="0.25">
      <c r="A42" s="47" t="s">
        <v>704</v>
      </c>
      <c r="B42" s="66" t="s">
        <v>705</v>
      </c>
      <c r="C42" s="48">
        <v>1</v>
      </c>
      <c r="D42" s="67">
        <v>157073</v>
      </c>
      <c r="E42" s="63" t="s">
        <v>644</v>
      </c>
      <c r="F42" s="65">
        <f t="shared" si="2"/>
        <v>157073</v>
      </c>
      <c r="G42" s="68" t="s">
        <v>701</v>
      </c>
      <c r="H42"/>
      <c r="I42" s="61"/>
      <c r="J42" s="61"/>
    </row>
    <row r="43" spans="1:10" s="62" customFormat="1" ht="43.5" x14ac:dyDescent="0.25">
      <c r="A43" s="47" t="s">
        <v>706</v>
      </c>
      <c r="B43" s="66" t="s">
        <v>707</v>
      </c>
      <c r="C43" s="48">
        <v>1</v>
      </c>
      <c r="D43" s="67">
        <v>157092</v>
      </c>
      <c r="E43" s="63" t="s">
        <v>644</v>
      </c>
      <c r="F43" s="51">
        <f>D43</f>
        <v>157092</v>
      </c>
      <c r="G43" s="68" t="s">
        <v>701</v>
      </c>
      <c r="H43"/>
      <c r="I43" s="61"/>
      <c r="J43" s="61"/>
    </row>
    <row r="44" spans="1:10" s="62" customFormat="1" ht="29.25" x14ac:dyDescent="0.25">
      <c r="A44" s="47" t="s">
        <v>708</v>
      </c>
      <c r="B44" s="66" t="s">
        <v>709</v>
      </c>
      <c r="C44" s="48">
        <v>1</v>
      </c>
      <c r="D44" s="67">
        <v>1283840</v>
      </c>
      <c r="E44" s="63" t="s">
        <v>644</v>
      </c>
      <c r="F44" s="51">
        <f t="shared" ref="F44:F57" si="3">D44</f>
        <v>1283840</v>
      </c>
      <c r="G44" s="68" t="s">
        <v>701</v>
      </c>
      <c r="H44"/>
      <c r="I44" s="61"/>
      <c r="J44" s="61"/>
    </row>
    <row r="45" spans="1:10" s="62" customFormat="1" ht="29.25" x14ac:dyDescent="0.25">
      <c r="A45" s="47" t="s">
        <v>710</v>
      </c>
      <c r="B45" s="66" t="s">
        <v>711</v>
      </c>
      <c r="C45" s="48">
        <v>1</v>
      </c>
      <c r="D45" s="67">
        <v>209738</v>
      </c>
      <c r="E45" s="63" t="s">
        <v>644</v>
      </c>
      <c r="F45" s="51">
        <f t="shared" si="3"/>
        <v>209738</v>
      </c>
      <c r="G45" s="60"/>
      <c r="H45"/>
      <c r="I45" s="61"/>
      <c r="J45" s="61"/>
    </row>
    <row r="46" spans="1:10" s="62" customFormat="1" ht="29.25" x14ac:dyDescent="0.25">
      <c r="A46" s="47" t="s">
        <v>712</v>
      </c>
      <c r="B46" s="66" t="s">
        <v>713</v>
      </c>
      <c r="C46" s="48">
        <v>1</v>
      </c>
      <c r="D46" s="67">
        <v>3587175</v>
      </c>
      <c r="E46" s="63" t="s">
        <v>644</v>
      </c>
      <c r="F46" s="51">
        <f t="shared" si="3"/>
        <v>3587175</v>
      </c>
      <c r="G46" s="68" t="s">
        <v>701</v>
      </c>
      <c r="H46"/>
      <c r="I46" s="61"/>
      <c r="J46" s="61"/>
    </row>
    <row r="47" spans="1:10" s="62" customFormat="1" ht="29.25" x14ac:dyDescent="0.25">
      <c r="A47" s="47" t="s">
        <v>714</v>
      </c>
      <c r="B47" s="66" t="s">
        <v>715</v>
      </c>
      <c r="C47" s="48">
        <v>1</v>
      </c>
      <c r="D47" s="67">
        <v>2182056</v>
      </c>
      <c r="E47" s="63" t="s">
        <v>644</v>
      </c>
      <c r="F47" s="51">
        <f t="shared" si="3"/>
        <v>2182056</v>
      </c>
      <c r="G47" s="68" t="s">
        <v>701</v>
      </c>
      <c r="H47"/>
      <c r="I47" s="61"/>
      <c r="J47" s="61"/>
    </row>
    <row r="48" spans="1:10" s="62" customFormat="1" ht="29.25" x14ac:dyDescent="0.25">
      <c r="A48" s="47" t="s">
        <v>716</v>
      </c>
      <c r="B48" s="66" t="s">
        <v>717</v>
      </c>
      <c r="C48" s="48">
        <v>1</v>
      </c>
      <c r="D48" s="67">
        <v>1276000</v>
      </c>
      <c r="E48" s="63" t="s">
        <v>644</v>
      </c>
      <c r="F48" s="51">
        <f t="shared" si="3"/>
        <v>1276000</v>
      </c>
      <c r="G48" s="68" t="s">
        <v>701</v>
      </c>
      <c r="H48"/>
      <c r="I48" s="61"/>
      <c r="J48" s="61"/>
    </row>
    <row r="49" spans="1:10" s="62" customFormat="1" ht="29.25" x14ac:dyDescent="0.25">
      <c r="A49" s="47" t="s">
        <v>718</v>
      </c>
      <c r="B49" s="66" t="s">
        <v>719</v>
      </c>
      <c r="C49" s="48">
        <v>1</v>
      </c>
      <c r="D49" s="67">
        <v>80128</v>
      </c>
      <c r="E49" s="63" t="s">
        <v>644</v>
      </c>
      <c r="F49" s="51">
        <f t="shared" si="3"/>
        <v>80128</v>
      </c>
      <c r="G49" s="68" t="s">
        <v>701</v>
      </c>
      <c r="H49"/>
      <c r="I49" s="61"/>
      <c r="J49" s="61"/>
    </row>
    <row r="50" spans="1:10" s="62" customFormat="1" ht="29.25" x14ac:dyDescent="0.25">
      <c r="A50" s="47" t="s">
        <v>720</v>
      </c>
      <c r="B50" s="66" t="s">
        <v>721</v>
      </c>
      <c r="C50" s="48">
        <v>1</v>
      </c>
      <c r="D50" s="67">
        <v>131123</v>
      </c>
      <c r="E50" s="63" t="s">
        <v>644</v>
      </c>
      <c r="F50" s="51">
        <f t="shared" si="3"/>
        <v>131123</v>
      </c>
      <c r="G50" s="68" t="s">
        <v>701</v>
      </c>
      <c r="H50"/>
      <c r="I50" s="61"/>
      <c r="J50" s="61"/>
    </row>
    <row r="51" spans="1:10" s="62" customFormat="1" ht="43.5" x14ac:dyDescent="0.25">
      <c r="A51" s="47" t="s">
        <v>722</v>
      </c>
      <c r="B51" s="66" t="s">
        <v>723</v>
      </c>
      <c r="C51" s="48">
        <v>1</v>
      </c>
      <c r="D51" s="67">
        <v>321082</v>
      </c>
      <c r="E51" s="63" t="s">
        <v>644</v>
      </c>
      <c r="F51" s="51">
        <f t="shared" si="3"/>
        <v>321082</v>
      </c>
      <c r="G51" s="68" t="s">
        <v>701</v>
      </c>
      <c r="H51"/>
      <c r="I51" s="61"/>
      <c r="J51" s="61"/>
    </row>
    <row r="52" spans="1:10" s="62" customFormat="1" ht="29.25" x14ac:dyDescent="0.25">
      <c r="A52" s="47" t="s">
        <v>724</v>
      </c>
      <c r="B52" s="66" t="s">
        <v>725</v>
      </c>
      <c r="C52" s="48">
        <v>1</v>
      </c>
      <c r="D52" s="67">
        <v>422556</v>
      </c>
      <c r="E52" s="63" t="s">
        <v>644</v>
      </c>
      <c r="F52" s="51">
        <f t="shared" si="3"/>
        <v>422556</v>
      </c>
      <c r="G52" s="68" t="s">
        <v>701</v>
      </c>
      <c r="H52"/>
      <c r="I52" s="61"/>
      <c r="J52" s="61"/>
    </row>
    <row r="53" spans="1:10" s="62" customFormat="1" ht="29.25" x14ac:dyDescent="0.25">
      <c r="A53" s="47" t="s">
        <v>726</v>
      </c>
      <c r="B53" s="66" t="s">
        <v>727</v>
      </c>
      <c r="C53" s="48">
        <v>1</v>
      </c>
      <c r="D53" s="67">
        <v>572616</v>
      </c>
      <c r="E53" s="63" t="s">
        <v>644</v>
      </c>
      <c r="F53" s="51">
        <f t="shared" si="3"/>
        <v>572616</v>
      </c>
      <c r="G53" s="68" t="s">
        <v>701</v>
      </c>
      <c r="H53"/>
      <c r="I53" s="61"/>
      <c r="J53" s="61"/>
    </row>
    <row r="54" spans="1:10" s="62" customFormat="1" ht="29.25" x14ac:dyDescent="0.25">
      <c r="A54" s="47" t="s">
        <v>728</v>
      </c>
      <c r="B54" s="66" t="s">
        <v>729</v>
      </c>
      <c r="C54" s="48">
        <v>1</v>
      </c>
      <c r="D54" s="67">
        <v>1085423</v>
      </c>
      <c r="E54" s="63" t="s">
        <v>644</v>
      </c>
      <c r="F54" s="51">
        <f t="shared" si="3"/>
        <v>1085423</v>
      </c>
      <c r="G54" s="68" t="s">
        <v>701</v>
      </c>
      <c r="H54"/>
      <c r="I54" s="61"/>
      <c r="J54" s="61"/>
    </row>
    <row r="55" spans="1:10" s="62" customFormat="1" ht="26.25" x14ac:dyDescent="0.25">
      <c r="A55" s="47" t="s">
        <v>730</v>
      </c>
      <c r="B55" s="59" t="s">
        <v>731</v>
      </c>
      <c r="C55" s="48">
        <v>1</v>
      </c>
      <c r="D55" s="49">
        <v>849000</v>
      </c>
      <c r="E55" s="63" t="s">
        <v>644</v>
      </c>
      <c r="F55" s="51">
        <f t="shared" si="3"/>
        <v>849000</v>
      </c>
      <c r="G55" s="68"/>
      <c r="H55"/>
      <c r="I55" s="61"/>
      <c r="J55" s="61"/>
    </row>
    <row r="56" spans="1:10" s="62" customFormat="1" ht="26.25" x14ac:dyDescent="0.25">
      <c r="A56" s="47" t="s">
        <v>732</v>
      </c>
      <c r="B56" s="59" t="s">
        <v>733</v>
      </c>
      <c r="C56" s="48">
        <v>1</v>
      </c>
      <c r="D56" s="69">
        <v>621634</v>
      </c>
      <c r="E56" s="63" t="s">
        <v>644</v>
      </c>
      <c r="F56" s="51">
        <f t="shared" si="3"/>
        <v>621634</v>
      </c>
      <c r="G56" s="60"/>
      <c r="H56"/>
      <c r="I56" s="61"/>
      <c r="J56" s="61"/>
    </row>
    <row r="57" spans="1:10" s="62" customFormat="1" ht="26.25" x14ac:dyDescent="0.25">
      <c r="A57" s="47" t="s">
        <v>734</v>
      </c>
      <c r="B57" s="59" t="s">
        <v>735</v>
      </c>
      <c r="C57" s="48">
        <v>1</v>
      </c>
      <c r="D57" s="69">
        <v>2620091.75</v>
      </c>
      <c r="E57" s="63" t="s">
        <v>644</v>
      </c>
      <c r="F57" s="51">
        <f t="shared" si="3"/>
        <v>2620091.75</v>
      </c>
      <c r="G57" s="60"/>
      <c r="H57"/>
      <c r="I57" s="61"/>
      <c r="J57" s="61"/>
    </row>
    <row r="58" spans="1:10" s="62" customFormat="1" x14ac:dyDescent="0.25">
      <c r="A58" s="53" t="s">
        <v>736</v>
      </c>
      <c r="B58" s="54"/>
      <c r="C58" s="54"/>
      <c r="D58" s="54"/>
      <c r="E58" s="55"/>
      <c r="F58" s="56">
        <f>SUM(F31:F57)</f>
        <v>31562415.199999999</v>
      </c>
      <c r="G58" s="60"/>
      <c r="H58"/>
      <c r="I58" s="61"/>
      <c r="J58" s="61"/>
    </row>
    <row r="59" spans="1:10" s="62" customFormat="1" ht="19.5" customHeight="1" x14ac:dyDescent="0.25">
      <c r="A59" s="64" t="s">
        <v>737</v>
      </c>
      <c r="B59" s="64"/>
      <c r="C59" s="64"/>
      <c r="D59" s="64"/>
      <c r="E59" s="64"/>
      <c r="F59" s="64"/>
      <c r="G59" s="60"/>
      <c r="H59"/>
      <c r="I59" s="61"/>
      <c r="J59" s="61"/>
    </row>
    <row r="60" spans="1:10" s="62" customFormat="1" ht="26.25" x14ac:dyDescent="0.25">
      <c r="A60" s="47" t="s">
        <v>738</v>
      </c>
      <c r="B60" s="59" t="s">
        <v>739</v>
      </c>
      <c r="C60" s="48">
        <v>1</v>
      </c>
      <c r="D60" s="49">
        <v>2658698.6</v>
      </c>
      <c r="E60" s="63" t="s">
        <v>644</v>
      </c>
      <c r="F60" s="51">
        <f>D60</f>
        <v>2658698.6</v>
      </c>
      <c r="G60" s="60"/>
      <c r="H60"/>
      <c r="I60" s="61"/>
      <c r="J60" s="61"/>
    </row>
    <row r="61" spans="1:10" s="62" customFormat="1" ht="26.25" x14ac:dyDescent="0.25">
      <c r="A61" s="47" t="s">
        <v>740</v>
      </c>
      <c r="B61" s="59" t="s">
        <v>741</v>
      </c>
      <c r="C61" s="48">
        <v>1</v>
      </c>
      <c r="D61" s="49">
        <v>476257</v>
      </c>
      <c r="E61" s="50" t="s">
        <v>644</v>
      </c>
      <c r="F61" s="51">
        <f t="shared" ref="F61:F64" si="4">D61</f>
        <v>476257</v>
      </c>
      <c r="G61" s="60"/>
      <c r="H61"/>
      <c r="I61" s="61"/>
      <c r="J61" s="61"/>
    </row>
    <row r="62" spans="1:10" s="62" customFormat="1" ht="26.25" x14ac:dyDescent="0.25">
      <c r="A62" s="47" t="s">
        <v>742</v>
      </c>
      <c r="B62" s="59" t="s">
        <v>743</v>
      </c>
      <c r="C62" s="48">
        <v>1</v>
      </c>
      <c r="D62" s="49">
        <v>320690</v>
      </c>
      <c r="E62" s="50" t="s">
        <v>644</v>
      </c>
      <c r="F62" s="51">
        <f t="shared" si="4"/>
        <v>320690</v>
      </c>
      <c r="G62" s="60"/>
      <c r="H62"/>
      <c r="I62" s="61"/>
      <c r="J62" s="61"/>
    </row>
    <row r="63" spans="1:10" s="62" customFormat="1" ht="26.25" x14ac:dyDescent="0.25">
      <c r="A63" s="47" t="s">
        <v>744</v>
      </c>
      <c r="B63" s="59" t="s">
        <v>745</v>
      </c>
      <c r="C63" s="48">
        <v>1</v>
      </c>
      <c r="D63" s="49">
        <v>654013</v>
      </c>
      <c r="E63" s="50" t="s">
        <v>644</v>
      </c>
      <c r="F63" s="51">
        <f t="shared" si="4"/>
        <v>654013</v>
      </c>
      <c r="G63" s="60"/>
      <c r="H63"/>
      <c r="I63" s="61"/>
      <c r="J63" s="61"/>
    </row>
    <row r="64" spans="1:10" s="62" customFormat="1" ht="26.25" x14ac:dyDescent="0.25">
      <c r="A64" s="47" t="s">
        <v>746</v>
      </c>
      <c r="B64" s="59" t="s">
        <v>747</v>
      </c>
      <c r="C64" s="48">
        <v>1</v>
      </c>
      <c r="D64" s="49">
        <v>440337</v>
      </c>
      <c r="E64" s="50" t="s">
        <v>644</v>
      </c>
      <c r="F64" s="51">
        <f t="shared" si="4"/>
        <v>440337</v>
      </c>
      <c r="G64" s="60"/>
      <c r="H64"/>
      <c r="I64" s="61"/>
      <c r="J64" s="61"/>
    </row>
    <row r="65" spans="1:10" s="62" customFormat="1" x14ac:dyDescent="0.25">
      <c r="A65" s="53" t="s">
        <v>748</v>
      </c>
      <c r="B65" s="54"/>
      <c r="C65" s="54"/>
      <c r="D65" s="54"/>
      <c r="E65" s="55"/>
      <c r="F65" s="56">
        <f>SUM(F60:F64)</f>
        <v>4549995.5999999996</v>
      </c>
      <c r="G65" s="60"/>
      <c r="H65"/>
      <c r="I65" s="61"/>
      <c r="J65" s="61"/>
    </row>
    <row r="66" spans="1:10" s="62" customFormat="1" x14ac:dyDescent="0.25">
      <c r="A66" s="70" t="s">
        <v>749</v>
      </c>
      <c r="B66" s="70"/>
      <c r="C66" s="70"/>
      <c r="D66" s="70"/>
      <c r="E66" s="70"/>
      <c r="F66" s="70"/>
      <c r="G66" s="60"/>
      <c r="H66"/>
      <c r="I66" s="61"/>
      <c r="J66" s="61"/>
    </row>
    <row r="67" spans="1:10" s="62" customFormat="1" ht="26.25" x14ac:dyDescent="0.25">
      <c r="A67" s="47" t="s">
        <v>750</v>
      </c>
      <c r="B67" s="59" t="s">
        <v>751</v>
      </c>
      <c r="C67" s="71">
        <v>1</v>
      </c>
      <c r="D67" s="69">
        <v>350000</v>
      </c>
      <c r="E67" s="51" t="s">
        <v>644</v>
      </c>
      <c r="F67" s="51">
        <f>D67</f>
        <v>350000</v>
      </c>
      <c r="G67" s="60"/>
      <c r="H67"/>
      <c r="I67" s="61"/>
      <c r="J67" s="61"/>
    </row>
    <row r="68" spans="1:10" s="62" customFormat="1" ht="26.25" x14ac:dyDescent="0.25">
      <c r="A68" s="47" t="s">
        <v>752</v>
      </c>
      <c r="B68" s="72" t="s">
        <v>753</v>
      </c>
      <c r="C68" s="71">
        <v>1</v>
      </c>
      <c r="D68" s="49">
        <v>3384600</v>
      </c>
      <c r="E68" s="50" t="s">
        <v>644</v>
      </c>
      <c r="F68" s="51">
        <f t="shared" ref="F68:F74" si="5">D68</f>
        <v>3384600</v>
      </c>
      <c r="G68" s="60"/>
      <c r="H68"/>
      <c r="I68" s="61"/>
      <c r="J68" s="61"/>
    </row>
    <row r="69" spans="1:10" s="62" customFormat="1" ht="26.25" x14ac:dyDescent="0.25">
      <c r="A69" s="47" t="s">
        <v>754</v>
      </c>
      <c r="B69" s="59" t="s">
        <v>755</v>
      </c>
      <c r="C69" s="71">
        <v>1</v>
      </c>
      <c r="D69" s="49">
        <v>1269426.33</v>
      </c>
      <c r="E69" s="50" t="s">
        <v>644</v>
      </c>
      <c r="F69" s="51">
        <f t="shared" si="5"/>
        <v>1269426.33</v>
      </c>
      <c r="G69" s="60"/>
      <c r="H69"/>
      <c r="I69" s="61"/>
      <c r="J69" s="61"/>
    </row>
    <row r="70" spans="1:10" s="62" customFormat="1" ht="26.25" x14ac:dyDescent="0.25">
      <c r="A70" s="47" t="s">
        <v>756</v>
      </c>
      <c r="B70" s="59" t="s">
        <v>757</v>
      </c>
      <c r="C70" s="71">
        <v>1</v>
      </c>
      <c r="D70" s="49">
        <v>1045350</v>
      </c>
      <c r="E70" s="50" t="s">
        <v>644</v>
      </c>
      <c r="F70" s="51">
        <f t="shared" si="5"/>
        <v>1045350</v>
      </c>
      <c r="G70" s="60"/>
      <c r="H70"/>
      <c r="I70" s="61"/>
      <c r="J70" s="61"/>
    </row>
    <row r="71" spans="1:10" s="62" customFormat="1" ht="26.25" x14ac:dyDescent="0.25">
      <c r="A71" s="47" t="s">
        <v>758</v>
      </c>
      <c r="B71" s="59" t="s">
        <v>759</v>
      </c>
      <c r="C71" s="71">
        <v>1</v>
      </c>
      <c r="D71" s="49">
        <v>1011080</v>
      </c>
      <c r="E71" s="50" t="s">
        <v>644</v>
      </c>
      <c r="F71" s="51">
        <f t="shared" si="5"/>
        <v>1011080</v>
      </c>
      <c r="G71" s="60"/>
      <c r="H71"/>
      <c r="I71" s="61"/>
      <c r="J71" s="61"/>
    </row>
    <row r="72" spans="1:10" s="62" customFormat="1" ht="26.25" x14ac:dyDescent="0.25">
      <c r="A72" s="47" t="s">
        <v>760</v>
      </c>
      <c r="B72" s="59" t="s">
        <v>761</v>
      </c>
      <c r="C72" s="71">
        <v>1</v>
      </c>
      <c r="D72" s="69">
        <v>940466.51</v>
      </c>
      <c r="E72" s="50" t="s">
        <v>644</v>
      </c>
      <c r="F72" s="51">
        <f t="shared" si="5"/>
        <v>940466.51</v>
      </c>
      <c r="G72" s="60"/>
      <c r="H72"/>
      <c r="I72" s="61"/>
      <c r="J72" s="61"/>
    </row>
    <row r="73" spans="1:10" s="62" customFormat="1" ht="26.25" x14ac:dyDescent="0.25">
      <c r="A73" s="47" t="s">
        <v>762</v>
      </c>
      <c r="B73" s="59" t="s">
        <v>763</v>
      </c>
      <c r="C73" s="71">
        <v>1</v>
      </c>
      <c r="D73" s="69">
        <v>1000007.38</v>
      </c>
      <c r="E73" s="50" t="s">
        <v>644</v>
      </c>
      <c r="F73" s="51">
        <f t="shared" si="5"/>
        <v>1000007.38</v>
      </c>
      <c r="G73" s="60"/>
      <c r="H73"/>
      <c r="I73" s="61"/>
      <c r="J73" s="61"/>
    </row>
    <row r="74" spans="1:10" s="62" customFormat="1" ht="26.25" x14ac:dyDescent="0.25">
      <c r="A74" s="47" t="s">
        <v>764</v>
      </c>
      <c r="B74" s="59" t="s">
        <v>765</v>
      </c>
      <c r="C74" s="71">
        <v>1</v>
      </c>
      <c r="D74" s="69">
        <v>614864.35</v>
      </c>
      <c r="E74" s="51" t="s">
        <v>644</v>
      </c>
      <c r="F74" s="51">
        <f t="shared" si="5"/>
        <v>614864.35</v>
      </c>
      <c r="G74" s="60"/>
      <c r="H74"/>
      <c r="I74" s="61"/>
      <c r="J74" s="61"/>
    </row>
    <row r="75" spans="1:10" s="62" customFormat="1" ht="26.25" x14ac:dyDescent="0.25">
      <c r="A75" s="47" t="s">
        <v>766</v>
      </c>
      <c r="B75" s="59" t="s">
        <v>767</v>
      </c>
      <c r="C75" s="71">
        <v>1</v>
      </c>
      <c r="D75" s="69">
        <v>398817.54</v>
      </c>
      <c r="E75" s="51" t="s">
        <v>644</v>
      </c>
      <c r="F75" s="51">
        <f>D75</f>
        <v>398817.54</v>
      </c>
      <c r="G75" s="60"/>
      <c r="H75"/>
      <c r="I75" s="61"/>
      <c r="J75" s="61"/>
    </row>
    <row r="76" spans="1:10" s="62" customFormat="1" ht="26.25" x14ac:dyDescent="0.25">
      <c r="A76" s="47" t="s">
        <v>768</v>
      </c>
      <c r="B76" s="72" t="s">
        <v>769</v>
      </c>
      <c r="C76" s="71">
        <v>1</v>
      </c>
      <c r="D76" s="49">
        <v>2140027.69</v>
      </c>
      <c r="E76" s="50" t="s">
        <v>644</v>
      </c>
      <c r="F76" s="51">
        <f t="shared" ref="F76:F77" si="6">D76</f>
        <v>2140027.69</v>
      </c>
      <c r="G76" s="60"/>
      <c r="H76"/>
      <c r="I76" s="61"/>
      <c r="J76" s="61"/>
    </row>
    <row r="77" spans="1:10" s="62" customFormat="1" ht="26.25" x14ac:dyDescent="0.25">
      <c r="A77" s="47" t="s">
        <v>770</v>
      </c>
      <c r="B77" s="59" t="s">
        <v>771</v>
      </c>
      <c r="C77" s="71">
        <v>1</v>
      </c>
      <c r="D77" s="69">
        <v>2905300</v>
      </c>
      <c r="E77" s="50" t="s">
        <v>644</v>
      </c>
      <c r="F77" s="51">
        <f t="shared" si="6"/>
        <v>2905300</v>
      </c>
      <c r="G77" s="60"/>
      <c r="H77"/>
      <c r="I77" s="61"/>
      <c r="J77" s="61"/>
    </row>
    <row r="78" spans="1:10" s="62" customFormat="1" x14ac:dyDescent="0.25">
      <c r="A78" s="53" t="s">
        <v>772</v>
      </c>
      <c r="B78" s="54"/>
      <c r="C78" s="54"/>
      <c r="D78" s="54"/>
      <c r="E78" s="55"/>
      <c r="F78" s="56">
        <f>SUM(F67:F77)</f>
        <v>15059939.799999999</v>
      </c>
      <c r="G78" s="60"/>
      <c r="H78"/>
      <c r="I78" s="61"/>
      <c r="J78" s="61"/>
    </row>
    <row r="79" spans="1:10" s="62" customFormat="1" x14ac:dyDescent="0.25">
      <c r="A79" s="73" t="s">
        <v>773</v>
      </c>
      <c r="B79" s="73"/>
      <c r="C79" s="73"/>
      <c r="D79" s="73"/>
      <c r="E79" s="73"/>
      <c r="F79" s="73"/>
      <c r="G79" s="60"/>
      <c r="H79"/>
      <c r="I79" s="61"/>
      <c r="J79" s="61"/>
    </row>
    <row r="80" spans="1:10" s="62" customFormat="1" ht="26.25" x14ac:dyDescent="0.25">
      <c r="A80" s="47" t="s">
        <v>774</v>
      </c>
      <c r="B80" s="72" t="s">
        <v>775</v>
      </c>
      <c r="C80" s="71">
        <v>1</v>
      </c>
      <c r="D80" s="49">
        <v>2507970.46</v>
      </c>
      <c r="E80" s="50" t="s">
        <v>644</v>
      </c>
      <c r="F80" s="51">
        <f>D80</f>
        <v>2507970.46</v>
      </c>
      <c r="G80" s="60"/>
      <c r="H80"/>
      <c r="I80" s="61"/>
      <c r="J80" s="61"/>
    </row>
    <row r="81" spans="1:10" s="62" customFormat="1" ht="26.25" x14ac:dyDescent="0.25">
      <c r="A81" s="47" t="s">
        <v>776</v>
      </c>
      <c r="B81" s="72" t="s">
        <v>777</v>
      </c>
      <c r="C81" s="71">
        <v>1</v>
      </c>
      <c r="D81" s="49">
        <v>1548678.95</v>
      </c>
      <c r="E81" s="50" t="s">
        <v>644</v>
      </c>
      <c r="F81" s="51">
        <f t="shared" ref="F81:F82" si="7">D81</f>
        <v>1548678.95</v>
      </c>
      <c r="G81" s="60"/>
      <c r="H81"/>
      <c r="I81" s="61"/>
      <c r="J81" s="61"/>
    </row>
    <row r="82" spans="1:10" s="62" customFormat="1" ht="39" x14ac:dyDescent="0.25">
      <c r="A82" s="47" t="s">
        <v>778</v>
      </c>
      <c r="B82" s="59" t="s">
        <v>779</v>
      </c>
      <c r="C82" s="71">
        <v>1</v>
      </c>
      <c r="D82" s="74">
        <v>1889137.35</v>
      </c>
      <c r="E82" s="50" t="s">
        <v>644</v>
      </c>
      <c r="F82" s="51">
        <f t="shared" si="7"/>
        <v>1889137.35</v>
      </c>
      <c r="G82" s="60"/>
      <c r="H82"/>
      <c r="I82" s="61"/>
      <c r="J82" s="61"/>
    </row>
    <row r="83" spans="1:10" s="62" customFormat="1" ht="26.25" x14ac:dyDescent="0.25">
      <c r="A83" s="47" t="s">
        <v>780</v>
      </c>
      <c r="B83" s="59" t="s">
        <v>781</v>
      </c>
      <c r="C83" s="71">
        <v>1</v>
      </c>
      <c r="D83" s="69">
        <v>4986799.22</v>
      </c>
      <c r="E83" s="50" t="s">
        <v>644</v>
      </c>
      <c r="F83" s="51">
        <f>D83</f>
        <v>4986799.22</v>
      </c>
      <c r="G83" s="60"/>
      <c r="H83"/>
      <c r="I83" s="61"/>
      <c r="J83" s="61"/>
    </row>
    <row r="84" spans="1:10" s="62" customFormat="1" ht="26.25" x14ac:dyDescent="0.25">
      <c r="A84" s="47" t="s">
        <v>782</v>
      </c>
      <c r="B84" s="59" t="s">
        <v>783</v>
      </c>
      <c r="C84" s="71">
        <v>1</v>
      </c>
      <c r="D84" s="69">
        <v>1808540.22</v>
      </c>
      <c r="E84" s="50" t="s">
        <v>644</v>
      </c>
      <c r="F84" s="51">
        <f t="shared" ref="F84:F95" si="8">D84</f>
        <v>1808540.22</v>
      </c>
      <c r="G84" s="60"/>
      <c r="H84"/>
      <c r="I84" s="61"/>
      <c r="J84" s="61"/>
    </row>
    <row r="85" spans="1:10" s="62" customFormat="1" x14ac:dyDescent="0.25">
      <c r="A85" s="47" t="s">
        <v>784</v>
      </c>
      <c r="B85" s="59" t="s">
        <v>785</v>
      </c>
      <c r="C85" s="71">
        <v>1</v>
      </c>
      <c r="D85" s="69">
        <v>400000</v>
      </c>
      <c r="E85" s="50" t="s">
        <v>644</v>
      </c>
      <c r="F85" s="51">
        <f t="shared" si="8"/>
        <v>400000</v>
      </c>
      <c r="G85" s="60"/>
      <c r="H85"/>
      <c r="I85" s="61"/>
      <c r="J85" s="61"/>
    </row>
    <row r="86" spans="1:10" s="62" customFormat="1" ht="26.25" x14ac:dyDescent="0.25">
      <c r="A86" s="47" t="s">
        <v>786</v>
      </c>
      <c r="B86" s="72" t="s">
        <v>787</v>
      </c>
      <c r="C86" s="71">
        <v>1</v>
      </c>
      <c r="D86" s="49">
        <v>1000000</v>
      </c>
      <c r="E86" s="50" t="s">
        <v>644</v>
      </c>
      <c r="F86" s="51">
        <f t="shared" si="8"/>
        <v>1000000</v>
      </c>
      <c r="G86" s="60"/>
      <c r="H86"/>
      <c r="I86" s="61"/>
      <c r="J86" s="61"/>
    </row>
    <row r="87" spans="1:10" s="62" customFormat="1" ht="26.25" x14ac:dyDescent="0.25">
      <c r="A87" s="47" t="s">
        <v>788</v>
      </c>
      <c r="B87" s="59" t="s">
        <v>789</v>
      </c>
      <c r="C87" s="71">
        <v>1</v>
      </c>
      <c r="D87" s="69">
        <v>1485654.33</v>
      </c>
      <c r="E87" s="75" t="s">
        <v>644</v>
      </c>
      <c r="F87" s="51">
        <f t="shared" si="8"/>
        <v>1485654.33</v>
      </c>
      <c r="G87" s="60"/>
      <c r="H87"/>
      <c r="I87" s="61"/>
      <c r="J87" s="61"/>
    </row>
    <row r="88" spans="1:10" s="62" customFormat="1" ht="26.25" x14ac:dyDescent="0.25">
      <c r="A88" s="47" t="s">
        <v>790</v>
      </c>
      <c r="B88" s="72" t="s">
        <v>791</v>
      </c>
      <c r="C88" s="71">
        <v>1</v>
      </c>
      <c r="D88" s="49">
        <v>843765</v>
      </c>
      <c r="E88" s="50" t="s">
        <v>644</v>
      </c>
      <c r="F88" s="51">
        <f t="shared" si="8"/>
        <v>843765</v>
      </c>
      <c r="G88" s="60"/>
      <c r="H88"/>
      <c r="I88" s="61"/>
      <c r="J88" s="61"/>
    </row>
    <row r="89" spans="1:10" s="62" customFormat="1" ht="26.25" x14ac:dyDescent="0.25">
      <c r="A89" s="47" t="s">
        <v>792</v>
      </c>
      <c r="B89" s="72" t="s">
        <v>793</v>
      </c>
      <c r="C89" s="71">
        <v>1</v>
      </c>
      <c r="D89" s="49">
        <v>649002.56999999995</v>
      </c>
      <c r="E89" s="50" t="s">
        <v>644</v>
      </c>
      <c r="F89" s="51">
        <f t="shared" si="8"/>
        <v>649002.56999999995</v>
      </c>
      <c r="G89" s="60"/>
      <c r="H89"/>
      <c r="I89" s="61"/>
      <c r="J89" s="61"/>
    </row>
    <row r="90" spans="1:10" s="62" customFormat="1" ht="39" x14ac:dyDescent="0.25">
      <c r="A90" s="47" t="s">
        <v>794</v>
      </c>
      <c r="B90" s="59" t="s">
        <v>795</v>
      </c>
      <c r="C90" s="48">
        <v>1</v>
      </c>
      <c r="D90" s="49">
        <v>900000</v>
      </c>
      <c r="E90" s="50" t="s">
        <v>644</v>
      </c>
      <c r="F90" s="51">
        <f t="shared" si="8"/>
        <v>900000</v>
      </c>
      <c r="G90" s="60"/>
      <c r="H90"/>
      <c r="I90" s="61"/>
      <c r="J90" s="61"/>
    </row>
    <row r="91" spans="1:10" s="62" customFormat="1" ht="26.25" x14ac:dyDescent="0.25">
      <c r="A91" s="47" t="s">
        <v>796</v>
      </c>
      <c r="B91" s="76" t="s">
        <v>797</v>
      </c>
      <c r="C91" s="48">
        <v>1</v>
      </c>
      <c r="D91" s="49">
        <v>580000</v>
      </c>
      <c r="E91" s="50" t="s">
        <v>644</v>
      </c>
      <c r="F91" s="51">
        <f t="shared" si="8"/>
        <v>580000</v>
      </c>
      <c r="G91" s="60"/>
      <c r="H91"/>
      <c r="I91" s="61"/>
      <c r="J91" s="61"/>
    </row>
    <row r="92" spans="1:10" s="62" customFormat="1" ht="26.25" x14ac:dyDescent="0.25">
      <c r="A92" s="47" t="s">
        <v>798</v>
      </c>
      <c r="B92" s="59" t="s">
        <v>799</v>
      </c>
      <c r="C92" s="48">
        <v>1</v>
      </c>
      <c r="D92" s="49">
        <v>600000</v>
      </c>
      <c r="E92" s="50" t="s">
        <v>644</v>
      </c>
      <c r="F92" s="51">
        <f t="shared" si="8"/>
        <v>600000</v>
      </c>
      <c r="G92" s="60"/>
      <c r="H92"/>
      <c r="I92" s="61"/>
      <c r="J92" s="61"/>
    </row>
    <row r="93" spans="1:10" s="62" customFormat="1" ht="39" x14ac:dyDescent="0.25">
      <c r="A93" s="47" t="s">
        <v>800</v>
      </c>
      <c r="B93" s="59" t="s">
        <v>801</v>
      </c>
      <c r="C93" s="71">
        <v>1</v>
      </c>
      <c r="D93" s="49">
        <v>1448760.23</v>
      </c>
      <c r="E93" s="50" t="s">
        <v>644</v>
      </c>
      <c r="F93" s="51">
        <f t="shared" si="8"/>
        <v>1448760.23</v>
      </c>
      <c r="G93" s="60"/>
      <c r="H93"/>
      <c r="I93" s="61"/>
      <c r="J93" s="61"/>
    </row>
    <row r="94" spans="1:10" s="62" customFormat="1" ht="26.25" x14ac:dyDescent="0.25">
      <c r="A94" s="47" t="s">
        <v>802</v>
      </c>
      <c r="B94" s="59" t="s">
        <v>803</v>
      </c>
      <c r="C94" s="71">
        <v>1</v>
      </c>
      <c r="D94" s="69">
        <v>513145.26</v>
      </c>
      <c r="E94" s="50" t="s">
        <v>644</v>
      </c>
      <c r="F94" s="51">
        <f t="shared" si="8"/>
        <v>513145.26</v>
      </c>
      <c r="G94" s="68"/>
      <c r="H94"/>
      <c r="I94" s="61"/>
      <c r="J94" s="61"/>
    </row>
    <row r="95" spans="1:10" s="62" customFormat="1" ht="26.25" x14ac:dyDescent="0.25">
      <c r="A95" s="47" t="s">
        <v>804</v>
      </c>
      <c r="B95" s="59" t="s">
        <v>805</v>
      </c>
      <c r="C95" s="71">
        <v>1</v>
      </c>
      <c r="D95" s="69">
        <v>2515855.2999999998</v>
      </c>
      <c r="E95" s="50" t="s">
        <v>644</v>
      </c>
      <c r="F95" s="51">
        <f t="shared" si="8"/>
        <v>2515855.2999999998</v>
      </c>
      <c r="G95" s="60"/>
      <c r="H95"/>
      <c r="I95" s="61"/>
      <c r="J95" s="61"/>
    </row>
    <row r="96" spans="1:10" s="62" customFormat="1" x14ac:dyDescent="0.25">
      <c r="A96" s="53" t="s">
        <v>806</v>
      </c>
      <c r="B96" s="54"/>
      <c r="C96" s="54"/>
      <c r="D96" s="54"/>
      <c r="E96" s="55"/>
      <c r="F96" s="56">
        <f>SUM(F80:F95)</f>
        <v>23677308.890000004</v>
      </c>
      <c r="G96" s="60"/>
      <c r="H96"/>
      <c r="I96" s="61"/>
      <c r="J96" s="61"/>
    </row>
    <row r="97" spans="1:10" s="62" customFormat="1" ht="19.5" customHeight="1" x14ac:dyDescent="0.25">
      <c r="A97" s="73" t="s">
        <v>807</v>
      </c>
      <c r="B97" s="73"/>
      <c r="C97" s="73"/>
      <c r="D97" s="73"/>
      <c r="E97" s="73"/>
      <c r="F97" s="73"/>
      <c r="G97" s="60"/>
      <c r="H97"/>
      <c r="I97" s="61"/>
      <c r="J97" s="61"/>
    </row>
    <row r="98" spans="1:10" s="62" customFormat="1" ht="29.25" x14ac:dyDescent="0.25">
      <c r="A98" s="47" t="s">
        <v>808</v>
      </c>
      <c r="B98" s="66" t="s">
        <v>809</v>
      </c>
      <c r="C98" s="77">
        <v>1</v>
      </c>
      <c r="D98" s="78">
        <v>987106.34</v>
      </c>
      <c r="E98" s="50" t="s">
        <v>644</v>
      </c>
      <c r="F98" s="51">
        <f>D98</f>
        <v>987106.34</v>
      </c>
      <c r="G98" s="68" t="s">
        <v>701</v>
      </c>
      <c r="H98"/>
      <c r="I98" s="61"/>
      <c r="J98" s="61"/>
    </row>
    <row r="99" spans="1:10" s="62" customFormat="1" ht="29.25" x14ac:dyDescent="0.25">
      <c r="A99" s="47" t="s">
        <v>810</v>
      </c>
      <c r="B99" s="66" t="s">
        <v>811</v>
      </c>
      <c r="C99" s="79">
        <v>1</v>
      </c>
      <c r="D99" s="78">
        <v>697490.47</v>
      </c>
      <c r="E99" s="50" t="s">
        <v>644</v>
      </c>
      <c r="F99" s="51">
        <f t="shared" ref="F99:F103" si="9">D99</f>
        <v>697490.47</v>
      </c>
      <c r="G99" s="68" t="s">
        <v>701</v>
      </c>
      <c r="H99"/>
      <c r="I99" s="61"/>
      <c r="J99" s="61"/>
    </row>
    <row r="100" spans="1:10" s="62" customFormat="1" ht="57.75" customHeight="1" x14ac:dyDescent="0.25">
      <c r="A100" s="47" t="s">
        <v>812</v>
      </c>
      <c r="B100" s="66" t="s">
        <v>813</v>
      </c>
      <c r="C100" s="79">
        <v>1</v>
      </c>
      <c r="D100" s="78">
        <v>646206.76</v>
      </c>
      <c r="E100" s="50" t="s">
        <v>644</v>
      </c>
      <c r="F100" s="51">
        <f t="shared" si="9"/>
        <v>646206.76</v>
      </c>
      <c r="G100" s="68" t="s">
        <v>701</v>
      </c>
      <c r="H100"/>
      <c r="I100" s="61"/>
      <c r="J100" s="61"/>
    </row>
    <row r="101" spans="1:10" s="62" customFormat="1" ht="39" x14ac:dyDescent="0.25">
      <c r="A101" s="47" t="s">
        <v>814</v>
      </c>
      <c r="B101" s="59" t="s">
        <v>815</v>
      </c>
      <c r="C101" s="48">
        <v>1</v>
      </c>
      <c r="D101" s="49">
        <v>130758.48</v>
      </c>
      <c r="E101" s="50" t="s">
        <v>644</v>
      </c>
      <c r="F101" s="51">
        <f t="shared" si="9"/>
        <v>130758.48</v>
      </c>
      <c r="G101" s="60"/>
      <c r="H101"/>
      <c r="I101" s="61"/>
      <c r="J101" s="61"/>
    </row>
    <row r="102" spans="1:10" s="62" customFormat="1" ht="39" x14ac:dyDescent="0.25">
      <c r="A102" s="47" t="s">
        <v>816</v>
      </c>
      <c r="B102" s="59" t="s">
        <v>817</v>
      </c>
      <c r="C102" s="48">
        <v>1</v>
      </c>
      <c r="D102" s="49">
        <v>497291</v>
      </c>
      <c r="E102" s="50" t="s">
        <v>644</v>
      </c>
      <c r="F102" s="51">
        <f t="shared" si="9"/>
        <v>497291</v>
      </c>
      <c r="G102" s="60"/>
      <c r="H102"/>
      <c r="I102" s="61"/>
      <c r="J102" s="61"/>
    </row>
    <row r="103" spans="1:10" s="62" customFormat="1" ht="26.25" x14ac:dyDescent="0.25">
      <c r="A103" s="47" t="s">
        <v>818</v>
      </c>
      <c r="B103" s="59" t="s">
        <v>819</v>
      </c>
      <c r="C103" s="48">
        <v>1</v>
      </c>
      <c r="D103" s="49">
        <v>448431</v>
      </c>
      <c r="E103" s="50" t="s">
        <v>644</v>
      </c>
      <c r="F103" s="51">
        <f t="shared" si="9"/>
        <v>448431</v>
      </c>
      <c r="G103" s="60"/>
      <c r="H103"/>
      <c r="I103" s="61"/>
      <c r="J103" s="61"/>
    </row>
    <row r="104" spans="1:10" s="62" customFormat="1" ht="26.25" x14ac:dyDescent="0.25">
      <c r="A104" s="47" t="s">
        <v>820</v>
      </c>
      <c r="B104" s="59" t="s">
        <v>821</v>
      </c>
      <c r="C104" s="48">
        <v>1</v>
      </c>
      <c r="D104" s="49">
        <v>499584.02</v>
      </c>
      <c r="E104" s="50" t="s">
        <v>644</v>
      </c>
      <c r="F104" s="51">
        <f>D104</f>
        <v>499584.02</v>
      </c>
      <c r="G104" s="60"/>
      <c r="H104"/>
      <c r="I104" s="61"/>
      <c r="J104" s="61"/>
    </row>
    <row r="105" spans="1:10" s="62" customFormat="1" ht="26.25" x14ac:dyDescent="0.25">
      <c r="A105" s="47" t="s">
        <v>822</v>
      </c>
      <c r="B105" s="59" t="s">
        <v>823</v>
      </c>
      <c r="C105" s="48">
        <v>1</v>
      </c>
      <c r="D105" s="49">
        <v>999865.8</v>
      </c>
      <c r="E105" s="50" t="s">
        <v>644</v>
      </c>
      <c r="F105" s="51">
        <f t="shared" ref="F105:F118" si="10">D105</f>
        <v>999865.8</v>
      </c>
      <c r="G105" s="60"/>
      <c r="H105"/>
      <c r="I105" s="61"/>
      <c r="J105" s="61"/>
    </row>
    <row r="106" spans="1:10" s="62" customFormat="1" ht="26.25" x14ac:dyDescent="0.25">
      <c r="A106" s="47" t="s">
        <v>824</v>
      </c>
      <c r="B106" s="59" t="s">
        <v>825</v>
      </c>
      <c r="C106" s="48">
        <v>1</v>
      </c>
      <c r="D106" s="49">
        <v>740977.92</v>
      </c>
      <c r="E106" s="80" t="s">
        <v>644</v>
      </c>
      <c r="F106" s="51">
        <f t="shared" si="10"/>
        <v>740977.92</v>
      </c>
      <c r="G106" s="60"/>
      <c r="H106"/>
      <c r="I106" s="61"/>
      <c r="J106" s="61"/>
    </row>
    <row r="107" spans="1:10" s="62" customFormat="1" ht="26.25" x14ac:dyDescent="0.25">
      <c r="A107" s="47" t="s">
        <v>826</v>
      </c>
      <c r="B107" s="59" t="s">
        <v>827</v>
      </c>
      <c r="C107" s="48">
        <v>1</v>
      </c>
      <c r="D107" s="49">
        <v>499139.64</v>
      </c>
      <c r="E107" s="50" t="s">
        <v>644</v>
      </c>
      <c r="F107" s="51">
        <f t="shared" si="10"/>
        <v>499139.64</v>
      </c>
      <c r="G107" s="60"/>
      <c r="H107"/>
      <c r="I107" s="61"/>
      <c r="J107" s="61"/>
    </row>
    <row r="108" spans="1:10" s="62" customFormat="1" ht="29.25" x14ac:dyDescent="0.25">
      <c r="A108" s="47" t="s">
        <v>828</v>
      </c>
      <c r="B108" s="66" t="s">
        <v>829</v>
      </c>
      <c r="C108" s="77">
        <v>1</v>
      </c>
      <c r="D108" s="49">
        <v>783336.41</v>
      </c>
      <c r="E108" s="50" t="s">
        <v>644</v>
      </c>
      <c r="F108" s="51">
        <f t="shared" si="10"/>
        <v>783336.41</v>
      </c>
      <c r="G108" s="68" t="s">
        <v>701</v>
      </c>
      <c r="H108"/>
      <c r="I108" s="61"/>
      <c r="J108" s="61"/>
    </row>
    <row r="109" spans="1:10" s="62" customFormat="1" ht="39" x14ac:dyDescent="0.25">
      <c r="A109" s="47" t="s">
        <v>830</v>
      </c>
      <c r="B109" s="59" t="s">
        <v>831</v>
      </c>
      <c r="C109" s="48">
        <v>1</v>
      </c>
      <c r="D109" s="49">
        <v>999477.81</v>
      </c>
      <c r="E109" s="50" t="s">
        <v>644</v>
      </c>
      <c r="F109" s="51">
        <f t="shared" si="10"/>
        <v>999477.81</v>
      </c>
      <c r="G109" s="60"/>
      <c r="H109"/>
      <c r="I109" s="61"/>
      <c r="J109" s="61"/>
    </row>
    <row r="110" spans="1:10" s="62" customFormat="1" ht="26.25" x14ac:dyDescent="0.25">
      <c r="A110" s="47" t="s">
        <v>832</v>
      </c>
      <c r="B110" s="59" t="s">
        <v>833</v>
      </c>
      <c r="C110" s="71">
        <v>1</v>
      </c>
      <c r="D110" s="49">
        <v>1175671</v>
      </c>
      <c r="E110" s="50" t="s">
        <v>644</v>
      </c>
      <c r="F110" s="51">
        <f t="shared" si="10"/>
        <v>1175671</v>
      </c>
      <c r="G110" s="60"/>
      <c r="H110"/>
      <c r="I110" s="61"/>
      <c r="J110" s="61"/>
    </row>
    <row r="111" spans="1:10" s="62" customFormat="1" ht="39" x14ac:dyDescent="0.25">
      <c r="A111" s="47" t="s">
        <v>834</v>
      </c>
      <c r="B111" s="59" t="s">
        <v>835</v>
      </c>
      <c r="C111" s="48">
        <v>1</v>
      </c>
      <c r="D111" s="49">
        <v>1703230.1</v>
      </c>
      <c r="E111" s="50" t="s">
        <v>644</v>
      </c>
      <c r="F111" s="51">
        <f t="shared" si="10"/>
        <v>1703230.1</v>
      </c>
      <c r="G111" s="60"/>
      <c r="H111"/>
      <c r="I111" s="61"/>
      <c r="J111" s="61"/>
    </row>
    <row r="112" spans="1:10" s="62" customFormat="1" ht="26.25" x14ac:dyDescent="0.25">
      <c r="A112" s="47" t="s">
        <v>836</v>
      </c>
      <c r="B112" s="59" t="s">
        <v>837</v>
      </c>
      <c r="C112" s="48">
        <v>1</v>
      </c>
      <c r="D112" s="49">
        <v>694786.98</v>
      </c>
      <c r="E112" s="50" t="s">
        <v>644</v>
      </c>
      <c r="F112" s="51">
        <f t="shared" si="10"/>
        <v>694786.98</v>
      </c>
      <c r="G112" s="60"/>
      <c r="H112"/>
      <c r="I112" s="61"/>
      <c r="J112" s="61"/>
    </row>
    <row r="113" spans="1:10" s="62" customFormat="1" ht="26.25" x14ac:dyDescent="0.25">
      <c r="A113" s="47" t="s">
        <v>838</v>
      </c>
      <c r="B113" s="59" t="s">
        <v>839</v>
      </c>
      <c r="C113" s="48">
        <v>1</v>
      </c>
      <c r="D113" s="49">
        <v>813600.62</v>
      </c>
      <c r="E113" s="50" t="s">
        <v>644</v>
      </c>
      <c r="F113" s="51">
        <f t="shared" si="10"/>
        <v>813600.62</v>
      </c>
      <c r="G113" s="60"/>
      <c r="H113"/>
      <c r="I113" s="61"/>
      <c r="J113" s="61"/>
    </row>
    <row r="114" spans="1:10" s="62" customFormat="1" ht="43.5" x14ac:dyDescent="0.25">
      <c r="A114" s="47" t="s">
        <v>840</v>
      </c>
      <c r="B114" s="66" t="s">
        <v>841</v>
      </c>
      <c r="C114" s="79">
        <v>1</v>
      </c>
      <c r="D114" s="78">
        <v>355248.44</v>
      </c>
      <c r="E114" s="50" t="s">
        <v>644</v>
      </c>
      <c r="F114" s="51">
        <f t="shared" si="10"/>
        <v>355248.44</v>
      </c>
      <c r="G114" s="68" t="s">
        <v>701</v>
      </c>
      <c r="H114"/>
      <c r="I114" s="61"/>
      <c r="J114" s="61"/>
    </row>
    <row r="115" spans="1:10" s="62" customFormat="1" ht="43.5" x14ac:dyDescent="0.25">
      <c r="A115" s="47" t="s">
        <v>842</v>
      </c>
      <c r="B115" s="66" t="s">
        <v>843</v>
      </c>
      <c r="C115" s="77">
        <v>1</v>
      </c>
      <c r="D115" s="78">
        <v>303369.96999999997</v>
      </c>
      <c r="E115" s="50" t="s">
        <v>644</v>
      </c>
      <c r="F115" s="51">
        <f t="shared" si="10"/>
        <v>303369.96999999997</v>
      </c>
      <c r="G115" s="68" t="s">
        <v>701</v>
      </c>
      <c r="H115"/>
      <c r="I115" s="61"/>
      <c r="J115" s="61"/>
    </row>
    <row r="116" spans="1:10" s="62" customFormat="1" ht="26.25" x14ac:dyDescent="0.25">
      <c r="A116" s="47" t="s">
        <v>844</v>
      </c>
      <c r="B116" s="59" t="s">
        <v>845</v>
      </c>
      <c r="C116" s="71">
        <v>1</v>
      </c>
      <c r="D116" s="49">
        <v>1491394.09</v>
      </c>
      <c r="E116" s="80" t="s">
        <v>644</v>
      </c>
      <c r="F116" s="51">
        <f t="shared" si="10"/>
        <v>1491394.09</v>
      </c>
      <c r="G116" s="60"/>
      <c r="H116"/>
      <c r="I116" s="61"/>
      <c r="J116" s="61"/>
    </row>
    <row r="117" spans="1:10" s="62" customFormat="1" ht="26.25" x14ac:dyDescent="0.25">
      <c r="A117" s="47" t="s">
        <v>846</v>
      </c>
      <c r="B117" s="59" t="s">
        <v>847</v>
      </c>
      <c r="C117" s="71">
        <v>1</v>
      </c>
      <c r="D117" s="49">
        <v>797770</v>
      </c>
      <c r="E117" s="50" t="s">
        <v>644</v>
      </c>
      <c r="F117" s="51">
        <f t="shared" si="10"/>
        <v>797770</v>
      </c>
      <c r="G117" s="60"/>
      <c r="H117"/>
      <c r="I117" s="61"/>
      <c r="J117" s="61"/>
    </row>
    <row r="118" spans="1:10" s="62" customFormat="1" ht="26.25" x14ac:dyDescent="0.25">
      <c r="A118" s="47" t="s">
        <v>848</v>
      </c>
      <c r="B118" s="59" t="s">
        <v>849</v>
      </c>
      <c r="C118" s="71">
        <v>1</v>
      </c>
      <c r="D118" s="49">
        <v>558982.76</v>
      </c>
      <c r="E118" s="50" t="s">
        <v>644</v>
      </c>
      <c r="F118" s="51">
        <f t="shared" si="10"/>
        <v>558982.76</v>
      </c>
      <c r="G118" s="60"/>
      <c r="H118"/>
      <c r="I118" s="61"/>
      <c r="J118" s="61"/>
    </row>
    <row r="119" spans="1:10" s="62" customFormat="1" x14ac:dyDescent="0.25">
      <c r="A119" s="53" t="s">
        <v>850</v>
      </c>
      <c r="B119" s="54"/>
      <c r="C119" s="54"/>
      <c r="D119" s="54"/>
      <c r="E119" s="55"/>
      <c r="F119" s="56">
        <f>SUM(F98:F118)</f>
        <v>15823719.609999999</v>
      </c>
      <c r="G119" s="60"/>
      <c r="H119"/>
      <c r="I119" s="61"/>
      <c r="J119" s="61"/>
    </row>
    <row r="120" spans="1:10" s="62" customFormat="1" x14ac:dyDescent="0.25">
      <c r="A120" s="57" t="s">
        <v>851</v>
      </c>
      <c r="B120" s="57"/>
      <c r="C120" s="57"/>
      <c r="D120" s="57"/>
      <c r="E120" s="57"/>
      <c r="F120" s="57"/>
      <c r="G120" s="60"/>
      <c r="H120"/>
      <c r="I120" s="61"/>
      <c r="J120" s="61"/>
    </row>
    <row r="121" spans="1:10" s="62" customFormat="1" ht="26.25" x14ac:dyDescent="0.25">
      <c r="A121" s="47" t="s">
        <v>852</v>
      </c>
      <c r="B121" s="59" t="s">
        <v>853</v>
      </c>
      <c r="C121" s="48">
        <v>1</v>
      </c>
      <c r="D121" s="49">
        <v>92000</v>
      </c>
      <c r="E121" s="50" t="s">
        <v>644</v>
      </c>
      <c r="F121" s="51">
        <f>D121</f>
        <v>92000</v>
      </c>
      <c r="G121" s="60"/>
      <c r="H121"/>
      <c r="I121" s="61"/>
      <c r="J121" s="61"/>
    </row>
    <row r="122" spans="1:10" s="62" customFormat="1" ht="26.25" x14ac:dyDescent="0.25">
      <c r="A122" s="47" t="s">
        <v>854</v>
      </c>
      <c r="B122" s="59" t="s">
        <v>855</v>
      </c>
      <c r="C122" s="48">
        <v>1</v>
      </c>
      <c r="D122" s="49">
        <v>92000</v>
      </c>
      <c r="E122" s="50" t="s">
        <v>644</v>
      </c>
      <c r="F122" s="51">
        <f t="shared" ref="F122:F125" si="11">D122</f>
        <v>92000</v>
      </c>
      <c r="G122" s="60"/>
      <c r="H122"/>
      <c r="I122" s="61"/>
      <c r="J122" s="61"/>
    </row>
    <row r="123" spans="1:10" s="62" customFormat="1" ht="39" x14ac:dyDescent="0.25">
      <c r="A123" s="47" t="s">
        <v>856</v>
      </c>
      <c r="B123" s="59" t="s">
        <v>857</v>
      </c>
      <c r="C123" s="48">
        <v>1</v>
      </c>
      <c r="D123" s="49">
        <v>698586.62</v>
      </c>
      <c r="E123" s="50" t="s">
        <v>644</v>
      </c>
      <c r="F123" s="51">
        <f t="shared" si="11"/>
        <v>698586.62</v>
      </c>
      <c r="G123" s="60"/>
      <c r="H123"/>
      <c r="I123" s="61"/>
      <c r="J123" s="61"/>
    </row>
    <row r="124" spans="1:10" s="62" customFormat="1" ht="26.25" x14ac:dyDescent="0.25">
      <c r="A124" s="47" t="s">
        <v>858</v>
      </c>
      <c r="B124" s="59" t="s">
        <v>859</v>
      </c>
      <c r="C124" s="48">
        <v>1</v>
      </c>
      <c r="D124" s="49">
        <v>594992.80000000005</v>
      </c>
      <c r="E124" s="50" t="s">
        <v>644</v>
      </c>
      <c r="F124" s="51">
        <f t="shared" si="11"/>
        <v>594992.80000000005</v>
      </c>
      <c r="G124" s="60"/>
      <c r="H124"/>
      <c r="I124" s="61"/>
      <c r="J124" s="61"/>
    </row>
    <row r="125" spans="1:10" s="62" customFormat="1" ht="26.25" x14ac:dyDescent="0.25">
      <c r="A125" s="47" t="s">
        <v>860</v>
      </c>
      <c r="B125" s="59" t="s">
        <v>861</v>
      </c>
      <c r="C125" s="71">
        <v>1</v>
      </c>
      <c r="D125" s="49">
        <v>398663.54</v>
      </c>
      <c r="E125" s="50" t="s">
        <v>644</v>
      </c>
      <c r="F125" s="51">
        <f t="shared" si="11"/>
        <v>398663.54</v>
      </c>
      <c r="G125" s="60"/>
      <c r="H125"/>
      <c r="I125" s="61"/>
      <c r="J125" s="61"/>
    </row>
    <row r="126" spans="1:10" s="62" customFormat="1" ht="39" x14ac:dyDescent="0.25">
      <c r="A126" s="47" t="s">
        <v>862</v>
      </c>
      <c r="B126" s="59" t="s">
        <v>863</v>
      </c>
      <c r="C126" s="48">
        <v>1</v>
      </c>
      <c r="D126" s="49">
        <v>1461028.95</v>
      </c>
      <c r="E126" s="50" t="s">
        <v>644</v>
      </c>
      <c r="F126" s="51">
        <f>D126</f>
        <v>1461028.95</v>
      </c>
      <c r="G126" s="60"/>
      <c r="H126"/>
      <c r="I126" s="61"/>
      <c r="J126" s="61"/>
    </row>
    <row r="127" spans="1:10" s="62" customFormat="1" ht="51.75" x14ac:dyDescent="0.25">
      <c r="A127" s="47" t="s">
        <v>864</v>
      </c>
      <c r="B127" s="59" t="s">
        <v>865</v>
      </c>
      <c r="C127" s="48">
        <v>1</v>
      </c>
      <c r="D127" s="49">
        <v>267216.23</v>
      </c>
      <c r="E127" s="50" t="s">
        <v>644</v>
      </c>
      <c r="F127" s="51">
        <f t="shared" ref="F127:F128" si="12">D127</f>
        <v>267216.23</v>
      </c>
      <c r="G127" s="60"/>
      <c r="H127"/>
      <c r="I127" s="61"/>
      <c r="J127" s="61"/>
    </row>
    <row r="128" spans="1:10" s="62" customFormat="1" ht="26.25" x14ac:dyDescent="0.25">
      <c r="A128" s="47" t="s">
        <v>866</v>
      </c>
      <c r="B128" s="59" t="s">
        <v>867</v>
      </c>
      <c r="C128" s="71">
        <v>1</v>
      </c>
      <c r="D128" s="49">
        <v>3295876.22</v>
      </c>
      <c r="E128" s="50" t="s">
        <v>644</v>
      </c>
      <c r="F128" s="51">
        <f t="shared" si="12"/>
        <v>3295876.22</v>
      </c>
      <c r="G128" s="60"/>
      <c r="H128"/>
      <c r="I128" s="61"/>
      <c r="J128" s="61"/>
    </row>
    <row r="129" spans="1:10" s="62" customFormat="1" x14ac:dyDescent="0.25">
      <c r="A129" s="53" t="s">
        <v>868</v>
      </c>
      <c r="B129" s="54"/>
      <c r="C129" s="54"/>
      <c r="D129" s="54"/>
      <c r="E129" s="55"/>
      <c r="F129" s="56">
        <f>SUM(F121:F128)</f>
        <v>6900364.3600000003</v>
      </c>
      <c r="G129" s="60"/>
      <c r="H129"/>
      <c r="I129" s="61"/>
      <c r="J129" s="61"/>
    </row>
    <row r="130" spans="1:10" s="62" customFormat="1" x14ac:dyDescent="0.25">
      <c r="A130" s="57" t="s">
        <v>869</v>
      </c>
      <c r="B130" s="57"/>
      <c r="C130" s="57"/>
      <c r="D130" s="57"/>
      <c r="E130" s="57"/>
      <c r="F130" s="57"/>
      <c r="G130" s="57"/>
      <c r="H130"/>
      <c r="I130" s="61"/>
      <c r="J130" s="61"/>
    </row>
    <row r="131" spans="1:10" s="62" customFormat="1" ht="29.25" x14ac:dyDescent="0.25">
      <c r="A131" s="47" t="s">
        <v>870</v>
      </c>
      <c r="B131" s="59" t="s">
        <v>871</v>
      </c>
      <c r="C131" s="77">
        <v>1</v>
      </c>
      <c r="D131" s="78">
        <v>4428621.03</v>
      </c>
      <c r="E131" s="50" t="s">
        <v>644</v>
      </c>
      <c r="F131" s="51">
        <f>D131</f>
        <v>4428621.03</v>
      </c>
      <c r="G131" s="68" t="s">
        <v>701</v>
      </c>
      <c r="H131"/>
      <c r="I131" s="61"/>
      <c r="J131" s="61"/>
    </row>
    <row r="132" spans="1:10" s="62" customFormat="1" ht="29.25" x14ac:dyDescent="0.25">
      <c r="A132" s="47" t="s">
        <v>872</v>
      </c>
      <c r="B132" s="66" t="s">
        <v>873</v>
      </c>
      <c r="C132" s="77">
        <v>1</v>
      </c>
      <c r="D132" s="78">
        <v>1493931.19</v>
      </c>
      <c r="E132" s="50" t="s">
        <v>644</v>
      </c>
      <c r="F132" s="51">
        <f t="shared" ref="F132:F145" si="13">D132</f>
        <v>1493931.19</v>
      </c>
      <c r="G132" s="68" t="s">
        <v>701</v>
      </c>
      <c r="H132"/>
      <c r="I132" s="61"/>
      <c r="J132" s="61"/>
    </row>
    <row r="133" spans="1:10" s="62" customFormat="1" ht="29.25" x14ac:dyDescent="0.25">
      <c r="A133" s="47" t="s">
        <v>874</v>
      </c>
      <c r="B133" s="59" t="s">
        <v>875</v>
      </c>
      <c r="C133" s="77">
        <v>1</v>
      </c>
      <c r="D133" s="78">
        <v>846131.13</v>
      </c>
      <c r="E133" s="50" t="s">
        <v>644</v>
      </c>
      <c r="F133" s="51">
        <f t="shared" si="13"/>
        <v>846131.13</v>
      </c>
      <c r="G133" s="68" t="s">
        <v>701</v>
      </c>
      <c r="H133"/>
      <c r="I133" s="61"/>
      <c r="J133" s="61"/>
    </row>
    <row r="134" spans="1:10" s="62" customFormat="1" ht="29.25" x14ac:dyDescent="0.25">
      <c r="A134" s="47" t="s">
        <v>876</v>
      </c>
      <c r="B134" s="59" t="s">
        <v>877</v>
      </c>
      <c r="C134" s="79">
        <v>1</v>
      </c>
      <c r="D134" s="78">
        <v>348809.88</v>
      </c>
      <c r="E134" s="50" t="s">
        <v>644</v>
      </c>
      <c r="F134" s="51">
        <f t="shared" si="13"/>
        <v>348809.88</v>
      </c>
      <c r="G134" s="68" t="s">
        <v>701</v>
      </c>
      <c r="H134"/>
      <c r="I134" s="61"/>
      <c r="J134" s="61"/>
    </row>
    <row r="135" spans="1:10" s="62" customFormat="1" ht="29.25" x14ac:dyDescent="0.25">
      <c r="A135" s="47" t="s">
        <v>878</v>
      </c>
      <c r="B135" s="59" t="s">
        <v>879</v>
      </c>
      <c r="C135" s="77">
        <v>1</v>
      </c>
      <c r="D135" s="78">
        <v>3623.15</v>
      </c>
      <c r="E135" s="50" t="s">
        <v>644</v>
      </c>
      <c r="F135" s="51">
        <f t="shared" si="13"/>
        <v>3623.15</v>
      </c>
      <c r="G135" s="68" t="s">
        <v>701</v>
      </c>
      <c r="H135"/>
      <c r="I135" s="61"/>
      <c r="J135" s="61"/>
    </row>
    <row r="136" spans="1:10" s="62" customFormat="1" ht="29.25" x14ac:dyDescent="0.25">
      <c r="A136" s="47" t="s">
        <v>880</v>
      </c>
      <c r="B136" s="59" t="s">
        <v>881</v>
      </c>
      <c r="C136" s="77">
        <v>1</v>
      </c>
      <c r="D136" s="78">
        <v>253574.95</v>
      </c>
      <c r="E136" s="50" t="s">
        <v>644</v>
      </c>
      <c r="F136" s="51">
        <f t="shared" si="13"/>
        <v>253574.95</v>
      </c>
      <c r="G136" s="68" t="s">
        <v>701</v>
      </c>
      <c r="H136"/>
      <c r="I136" s="61"/>
      <c r="J136" s="61"/>
    </row>
    <row r="137" spans="1:10" s="62" customFormat="1" ht="29.25" x14ac:dyDescent="0.25">
      <c r="A137" s="47" t="s">
        <v>882</v>
      </c>
      <c r="B137" s="59" t="s">
        <v>883</v>
      </c>
      <c r="C137" s="79">
        <v>1</v>
      </c>
      <c r="D137" s="78">
        <v>439145.23</v>
      </c>
      <c r="E137" s="50" t="s">
        <v>644</v>
      </c>
      <c r="F137" s="51">
        <f t="shared" si="13"/>
        <v>439145.23</v>
      </c>
      <c r="G137" s="68" t="s">
        <v>701</v>
      </c>
      <c r="H137"/>
      <c r="I137" s="61"/>
      <c r="J137" s="61"/>
    </row>
    <row r="138" spans="1:10" s="62" customFormat="1" ht="29.25" x14ac:dyDescent="0.25">
      <c r="A138" s="47" t="s">
        <v>884</v>
      </c>
      <c r="B138" s="59" t="s">
        <v>885</v>
      </c>
      <c r="C138" s="79">
        <v>1</v>
      </c>
      <c r="D138" s="78">
        <v>349250.27</v>
      </c>
      <c r="E138" s="50" t="s">
        <v>644</v>
      </c>
      <c r="F138" s="51">
        <f t="shared" si="13"/>
        <v>349250.27</v>
      </c>
      <c r="G138" s="68" t="s">
        <v>701</v>
      </c>
      <c r="H138"/>
      <c r="I138" s="61"/>
      <c r="J138" s="61"/>
    </row>
    <row r="139" spans="1:10" s="62" customFormat="1" ht="29.25" x14ac:dyDescent="0.25">
      <c r="A139" s="47" t="s">
        <v>886</v>
      </c>
      <c r="B139" s="59" t="s">
        <v>887</v>
      </c>
      <c r="C139" s="77">
        <v>1</v>
      </c>
      <c r="D139" s="78">
        <v>798508.07</v>
      </c>
      <c r="E139" s="50" t="s">
        <v>644</v>
      </c>
      <c r="F139" s="51">
        <f t="shared" si="13"/>
        <v>798508.07</v>
      </c>
      <c r="G139" s="68" t="s">
        <v>701</v>
      </c>
      <c r="H139"/>
      <c r="I139" s="61"/>
      <c r="J139" s="61"/>
    </row>
    <row r="140" spans="1:10" s="62" customFormat="1" ht="39" x14ac:dyDescent="0.25">
      <c r="A140" s="81" t="s">
        <v>888</v>
      </c>
      <c r="B140" s="59" t="s">
        <v>889</v>
      </c>
      <c r="C140" s="82">
        <v>1</v>
      </c>
      <c r="D140" s="69">
        <v>782608.93</v>
      </c>
      <c r="E140" s="50" t="s">
        <v>644</v>
      </c>
      <c r="F140" s="51">
        <f t="shared" si="13"/>
        <v>782608.93</v>
      </c>
      <c r="G140" s="68" t="s">
        <v>701</v>
      </c>
      <c r="H140"/>
      <c r="I140" s="61"/>
      <c r="J140" s="61"/>
    </row>
    <row r="141" spans="1:10" s="62" customFormat="1" ht="39" x14ac:dyDescent="0.25">
      <c r="A141" s="81" t="s">
        <v>890</v>
      </c>
      <c r="B141" s="59" t="s">
        <v>891</v>
      </c>
      <c r="C141" s="82">
        <v>1</v>
      </c>
      <c r="D141" s="49">
        <v>169563.82</v>
      </c>
      <c r="E141" s="50" t="s">
        <v>644</v>
      </c>
      <c r="F141" s="51">
        <f t="shared" si="13"/>
        <v>169563.82</v>
      </c>
      <c r="G141" s="68" t="s">
        <v>701</v>
      </c>
      <c r="H141"/>
      <c r="I141" s="61"/>
      <c r="J141" s="61"/>
    </row>
    <row r="142" spans="1:10" s="62" customFormat="1" ht="39" x14ac:dyDescent="0.25">
      <c r="A142" s="81" t="s">
        <v>892</v>
      </c>
      <c r="B142" s="59" t="s">
        <v>893</v>
      </c>
      <c r="C142" s="83">
        <v>1</v>
      </c>
      <c r="D142" s="49">
        <v>836351.25199999998</v>
      </c>
      <c r="E142" s="50" t="s">
        <v>644</v>
      </c>
      <c r="F142" s="51">
        <f t="shared" si="13"/>
        <v>836351.25199999998</v>
      </c>
      <c r="G142" s="68" t="s">
        <v>701</v>
      </c>
      <c r="H142"/>
      <c r="I142" s="61"/>
      <c r="J142" s="61"/>
    </row>
    <row r="143" spans="1:10" s="62" customFormat="1" ht="39" x14ac:dyDescent="0.25">
      <c r="A143" s="81" t="s">
        <v>894</v>
      </c>
      <c r="B143" s="59" t="s">
        <v>895</v>
      </c>
      <c r="C143" s="83">
        <v>1</v>
      </c>
      <c r="D143" s="49">
        <v>359444.43</v>
      </c>
      <c r="E143" s="50" t="s">
        <v>644</v>
      </c>
      <c r="F143" s="51">
        <f t="shared" si="13"/>
        <v>359444.43</v>
      </c>
      <c r="G143" s="68" t="s">
        <v>701</v>
      </c>
      <c r="H143"/>
      <c r="I143" s="61"/>
      <c r="J143" s="61"/>
    </row>
    <row r="144" spans="1:10" s="62" customFormat="1" ht="29.25" x14ac:dyDescent="0.25">
      <c r="A144" s="81" t="s">
        <v>896</v>
      </c>
      <c r="B144" s="59" t="s">
        <v>897</v>
      </c>
      <c r="C144" s="83">
        <v>1</v>
      </c>
      <c r="D144" s="49">
        <v>613183</v>
      </c>
      <c r="E144" s="50" t="s">
        <v>644</v>
      </c>
      <c r="F144" s="51">
        <f t="shared" si="13"/>
        <v>613183</v>
      </c>
      <c r="G144" s="68" t="s">
        <v>701</v>
      </c>
      <c r="H144"/>
      <c r="I144" s="61"/>
      <c r="J144" s="61"/>
    </row>
    <row r="145" spans="1:10" s="62" customFormat="1" ht="29.25" x14ac:dyDescent="0.25">
      <c r="A145" s="81" t="s">
        <v>898</v>
      </c>
      <c r="B145" s="59" t="s">
        <v>837</v>
      </c>
      <c r="C145" s="83">
        <v>1</v>
      </c>
      <c r="D145" s="69">
        <v>354251.54</v>
      </c>
      <c r="E145" s="50" t="s">
        <v>644</v>
      </c>
      <c r="F145" s="51">
        <f t="shared" si="13"/>
        <v>354251.54</v>
      </c>
      <c r="G145" s="68" t="s">
        <v>701</v>
      </c>
      <c r="H145"/>
      <c r="I145" s="61"/>
      <c r="J145" s="61"/>
    </row>
    <row r="146" spans="1:10" s="62" customFormat="1" x14ac:dyDescent="0.25">
      <c r="A146" s="53" t="s">
        <v>899</v>
      </c>
      <c r="B146" s="54"/>
      <c r="C146" s="54"/>
      <c r="D146" s="54"/>
      <c r="E146" s="55"/>
      <c r="F146" s="56">
        <f>SUM(F131:F145)</f>
        <v>12076997.872</v>
      </c>
      <c r="G146" s="84"/>
      <c r="H146"/>
      <c r="I146" s="61"/>
      <c r="J146" s="61"/>
    </row>
    <row r="147" spans="1:10" s="1" customFormat="1" ht="30" customHeight="1" x14ac:dyDescent="0.25">
      <c r="A147" s="85" t="s">
        <v>900</v>
      </c>
      <c r="B147" s="85"/>
      <c r="C147" s="85"/>
      <c r="D147" s="85"/>
      <c r="E147" s="85"/>
      <c r="F147" s="86">
        <f>SUM(F10+F20+F29+F58+F65+F78+F96+F119+F129+F146)</f>
        <v>125666707.70199999</v>
      </c>
      <c r="G147" s="87"/>
      <c r="I147" s="88"/>
      <c r="J147" s="88"/>
    </row>
    <row r="148" spans="1:10" ht="24.75" customHeight="1" x14ac:dyDescent="0.25">
      <c r="E148" s="89"/>
    </row>
    <row r="149" spans="1:10" ht="24" customHeight="1" x14ac:dyDescent="0.25"/>
    <row r="150" spans="1:10" ht="21.75" customHeight="1" x14ac:dyDescent="0.25"/>
    <row r="151" spans="1:10" ht="28.5" customHeight="1" x14ac:dyDescent="0.25"/>
    <row r="153" spans="1:10" ht="27" customHeight="1" x14ac:dyDescent="0.25"/>
    <row r="154" spans="1:10" ht="22.5" customHeight="1" x14ac:dyDescent="0.25"/>
    <row r="156" spans="1:10" ht="36" customHeight="1" x14ac:dyDescent="0.25"/>
    <row r="158" spans="1:10" ht="25.5" customHeight="1" x14ac:dyDescent="0.25"/>
  </sheetData>
  <mergeCells count="21">
    <mergeCell ref="A130:G130"/>
    <mergeCell ref="A146:E146"/>
    <mergeCell ref="A147:E147"/>
    <mergeCell ref="A79:F79"/>
    <mergeCell ref="A96:E96"/>
    <mergeCell ref="A97:F97"/>
    <mergeCell ref="A119:E119"/>
    <mergeCell ref="A120:F120"/>
    <mergeCell ref="A129:E129"/>
    <mergeCell ref="A30:F30"/>
    <mergeCell ref="A58:E58"/>
    <mergeCell ref="A59:F59"/>
    <mergeCell ref="A65:E65"/>
    <mergeCell ref="A66:F66"/>
    <mergeCell ref="A78:E78"/>
    <mergeCell ref="A8:G8"/>
    <mergeCell ref="A10:E10"/>
    <mergeCell ref="A11:F11"/>
    <mergeCell ref="A20:E20"/>
    <mergeCell ref="A21:F21"/>
    <mergeCell ref="A29:E29"/>
  </mergeCells>
  <printOptions horizontalCentered="1"/>
  <pageMargins left="1.1023622047244095" right="0.70866141732283472" top="0.74803149606299213" bottom="0.74803149606299213" header="0.31496062992125984" footer="0.31496062992125984"/>
  <pageSetup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9809" r:id="rId4">
          <objectPr defaultSize="0" autoPict="0" r:id="rId5">
            <anchor moveWithCells="1" sizeWithCells="1">
              <from>
                <xdr:col>0</xdr:col>
                <xdr:colOff>381000</xdr:colOff>
                <xdr:row>0</xdr:row>
                <xdr:rowOff>95250</xdr:rowOff>
              </from>
              <to>
                <xdr:col>1</xdr:col>
                <xdr:colOff>295275</xdr:colOff>
                <xdr:row>4</xdr:row>
                <xdr:rowOff>152400</xdr:rowOff>
              </to>
            </anchor>
          </objectPr>
        </oleObject>
      </mc:Choice>
      <mc:Fallback>
        <oleObject progId="MSPhotoEd.3" shapeId="11980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OCT DIC 2022</vt:lpstr>
      <vt:lpstr>Relacion Obras</vt:lpstr>
      <vt:lpstr>'OCT DIC 2022'!Área_de_impresión</vt:lpstr>
      <vt:lpstr>'Relacion Obras'!Área_de_impresión</vt:lpstr>
      <vt:lpstr>'OCT DIC 2022'!Títulos_a_imprimir</vt:lpstr>
      <vt:lpstr>'Relacion Obras'!Títulos_a_imprimir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smapa</cp:lastModifiedBy>
  <cp:lastPrinted>2023-01-18T20:53:54Z</cp:lastPrinted>
  <dcterms:created xsi:type="dcterms:W3CDTF">2016-04-18T23:57:50Z</dcterms:created>
  <dcterms:modified xsi:type="dcterms:W3CDTF">2023-01-20T22:45:05Z</dcterms:modified>
</cp:coreProperties>
</file>