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Area" localSheetId="0">'F6a_EAEPED_COG'!$B$2:$I$185</definedName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<sst xmlns="http://schemas.openxmlformats.org/spreadsheetml/2006/main" count="162" uniqueCount="89">
  <si>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</si>
  <si>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</si>
  <si>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</si>
  <si>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</si>
  <si>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</si>
  <si>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</si>
  <si>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</si>
  <si>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</si>
  <si>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</si>
  <si>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</si>
  <si>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</si>
  <si>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</si>
  <si>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</si>
  <si>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</si>
  <si>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</si>
  <si>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</si>
  <si>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</si>
  <si>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</si>
  <si>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</si>
  <si>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</si>
  <si>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</si>
  <si>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</si>
  <si>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</si>
  <si>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</si>
  <si>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</si>
  <si>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</si>
  <si>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</si>
  <si>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</si>
  <si>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</si>
  <si>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</si>
  <si>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</si>
  <si>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</si>
  <si>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</si>
  <si>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</si>
  <si>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</si>
  <si>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</si>
  <si>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</si>
  <si>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</si>
  <si>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</si>
  <si>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</si>
  <si>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</si>
  <si>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</si>
  <si>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</si>
  <si>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</si>
  <si>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</si>
  <si>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</si>
  <si>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</si>
  <si>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</si>
  <si>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</si>
  <si>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</si>
  <si>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</si>
  <si>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</si>
  <si>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</si>
  <si>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</si>
  <si>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</si>
  <si>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</si>
  <si>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</si>
  <si>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</si>
  <si>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</si>
  <si>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</si>
  <si>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</si>
  <si>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</si>
  <si>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</si>
  <si>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</si>
  <si>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</si>
  <si>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</si>
  <si>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</si>
  <si>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</si>
  <si>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</si>
  <si>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</si>
  <si>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</si>
  <si>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</si>
  <si>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</si>
  <si>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</si>
  <si>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</si>
  <si>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</si>
  <si>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</si>
  <si>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</si>
  <si>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</si>
  <si>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</si>
  <si>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</si>
  <si>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</si>
  <si>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</si>
  <si>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</si>
  <si>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</si>
  <si>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</si>
  <si>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</si>
  <si>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Municipal de Agua Potable y Alcantarillado de Carmen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</si>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</sst>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0</xdr:rowOff>
    </xdr:from>
    <xdr:to>
      <xdr:col>2</xdr:col>
      <xdr:colOff>47625</xdr:colOff>
      <xdr:row>5</xdr:row>
      <xdr:rowOff>38100</xdr:rowOff>
    </xdr:to>
    <xdr:pic>
      <xdr:nvPicPr>
        <xdr:cNvPr id="1" name="1 Imagen" descr="D:\Programa\Mdb\1 Administrativos\4 Logos\Logo Ag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33375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1</xdr:row>
      <xdr:rowOff>114300</xdr:rowOff>
    </xdr:from>
    <xdr:to>
      <xdr:col>8</xdr:col>
      <xdr:colOff>685800</xdr:colOff>
      <xdr:row>5</xdr:row>
      <xdr:rowOff>47625</xdr:rowOff>
    </xdr:to>
    <xdr:pic>
      <xdr:nvPicPr>
        <xdr:cNvPr id="2" name="2 Imagen" descr="D:\Programa\Mdb\1 Administrativos\4 Logos\LOGO 2018-202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44050" y="28575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160</xdr:row>
      <xdr:rowOff>161925</xdr:rowOff>
    </xdr:from>
    <xdr:to>
      <xdr:col>11</xdr:col>
      <xdr:colOff>104775</xdr:colOff>
      <xdr:row>164</xdr:row>
      <xdr:rowOff>9525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257175" y="26650950"/>
          <a:ext cx="1150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protesta de decir verdad declaramos que los Estados Financieros y sus Notas son razonablemente correctos y responsabilidad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 emisor.</a:t>
          </a:r>
        </a:p>
      </xdr:txBody>
    </xdr:sp>
    <xdr:clientData/>
  </xdr:twoCellAnchor>
  <xdr:twoCellAnchor>
    <xdr:from>
      <xdr:col>2</xdr:col>
      <xdr:colOff>1171575</xdr:colOff>
      <xdr:row>169</xdr:row>
      <xdr:rowOff>114300</xdr:rowOff>
    </xdr:from>
    <xdr:to>
      <xdr:col>3</xdr:col>
      <xdr:colOff>1038225</xdr:colOff>
      <xdr:row>181</xdr:row>
      <xdr:rowOff>66675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2171700" y="28298775"/>
          <a:ext cx="293370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4</xdr:col>
      <xdr:colOff>285750</xdr:colOff>
      <xdr:row>169</xdr:row>
      <xdr:rowOff>104775</xdr:rowOff>
    </xdr:from>
    <xdr:to>
      <xdr:col>7</xdr:col>
      <xdr:colOff>485775</xdr:colOff>
      <xdr:row>181</xdr:row>
      <xdr:rowOff>66675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5419725" y="28289250"/>
          <a:ext cx="3257550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BIANCA EUGENIA SAENZ ORTEGA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4</xdr:col>
      <xdr:colOff>323850</xdr:colOff>
      <xdr:row>176</xdr:row>
      <xdr:rowOff>152400</xdr:rowOff>
    </xdr:from>
    <xdr:to>
      <xdr:col>7</xdr:col>
      <xdr:colOff>438150</xdr:colOff>
      <xdr:row>187</xdr:row>
      <xdr:rowOff>123825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5457825" y="29670375"/>
          <a:ext cx="3171825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NICOLAS HERNANDEZ YNURRETA MANCERA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2</xdr:col>
      <xdr:colOff>1143000</xdr:colOff>
      <xdr:row>176</xdr:row>
      <xdr:rowOff>152400</xdr:rowOff>
    </xdr:from>
    <xdr:to>
      <xdr:col>4</xdr:col>
      <xdr:colOff>19050</xdr:colOff>
      <xdr:row>188</xdr:row>
      <xdr:rowOff>76200</xdr:rowOff>
    </xdr:to>
    <xdr:sp>
      <xdr:nvSpPr>
        <xdr:cNvPr id="7" name="7 CuadroTexto"/>
        <xdr:cNvSpPr txBox="1">
          <a:spLocks noChangeArrowheads="1"/>
        </xdr:cNvSpPr>
      </xdr:nvSpPr>
      <xdr:spPr>
        <a:xfrm>
          <a:off x="2143125" y="29670375"/>
          <a:ext cx="3009900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PEDRO RAUL TUZ MARTINEZ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H171" sqref="H17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129026855.29000002</v>
      </c>
      <c r="E10" s="14">
        <f t="shared" si="0"/>
        <v>19348727.009999998</v>
      </c>
      <c r="F10" s="14">
        <f t="shared" si="0"/>
        <v>148375582.3</v>
      </c>
      <c r="G10" s="14">
        <f t="shared" si="0"/>
        <v>148375582.3</v>
      </c>
      <c r="H10" s="14">
        <f t="shared" si="0"/>
        <v>141509121.89999998</v>
      </c>
      <c r="I10" s="14">
        <f t="shared" si="0"/>
        <v>0</v>
      </c>
    </row>
    <row r="11" spans="2:9" ht="12.75">
      <c r="B11" s="3" t="s">
        <v>12</v>
      </c>
      <c r="C11" s="9"/>
      <c r="D11" s="15">
        <f aca="true" t="shared" si="1" ref="D11:I11">SUM(D12:D18)</f>
        <v>69686072.09000002</v>
      </c>
      <c r="E11" s="15">
        <f t="shared" si="1"/>
        <v>-2200416.1</v>
      </c>
      <c r="F11" s="15">
        <f t="shared" si="1"/>
        <v>67485655.99000001</v>
      </c>
      <c r="G11" s="15">
        <f t="shared" si="1"/>
        <v>67485655.99</v>
      </c>
      <c r="H11" s="15">
        <f t="shared" si="1"/>
        <v>66387924.51</v>
      </c>
      <c r="I11" s="15">
        <f t="shared" si="1"/>
        <v>0</v>
      </c>
    </row>
    <row r="12" spans="2:9" ht="12.75">
      <c r="B12" s="13" t="s">
        <v>13</v>
      </c>
      <c r="C12" s="11"/>
      <c r="D12" s="15">
        <v>16900582.51</v>
      </c>
      <c r="E12" s="16">
        <v>-316721.56</v>
      </c>
      <c r="F12" s="16">
        <f>D12+E12</f>
        <v>16583860.950000001</v>
      </c>
      <c r="G12" s="16">
        <v>16583860.95</v>
      </c>
      <c r="H12" s="16">
        <v>16582728.95</v>
      </c>
      <c r="I12" s="16">
        <f>F12-G12</f>
        <v>0</v>
      </c>
    </row>
    <row r="13" spans="2:9" ht="12.75">
      <c r="B13" s="13" t="s">
        <v>14</v>
      </c>
      <c r="C13" s="11"/>
      <c r="D13" s="15">
        <v>1125705.96</v>
      </c>
      <c r="E13" s="16">
        <v>323369.49</v>
      </c>
      <c r="F13" s="16">
        <f aca="true" t="shared" si="2" ref="F13:F18">D13+E13</f>
        <v>1449075.45</v>
      </c>
      <c r="G13" s="16">
        <v>1449075.45</v>
      </c>
      <c r="H13" s="16">
        <v>1449075.45</v>
      </c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38747851.18</v>
      </c>
      <c r="E14" s="16">
        <v>-1092951.1</v>
      </c>
      <c r="F14" s="16">
        <f t="shared" si="2"/>
        <v>37654900.08</v>
      </c>
      <c r="G14" s="16">
        <v>37654900.08</v>
      </c>
      <c r="H14" s="16">
        <v>37515348.3</v>
      </c>
      <c r="I14" s="16">
        <f t="shared" si="3"/>
        <v>0</v>
      </c>
    </row>
    <row r="15" spans="2:9" ht="12.75">
      <c r="B15" s="13" t="s">
        <v>16</v>
      </c>
      <c r="C15" s="11"/>
      <c r="D15" s="15">
        <v>3367217.45</v>
      </c>
      <c r="E15" s="16">
        <v>116738.3</v>
      </c>
      <c r="F15" s="16">
        <f t="shared" si="2"/>
        <v>3483955.75</v>
      </c>
      <c r="G15" s="16">
        <v>3483955.75</v>
      </c>
      <c r="H15" s="16">
        <v>3011664.92</v>
      </c>
      <c r="I15" s="16">
        <f t="shared" si="3"/>
        <v>0</v>
      </c>
    </row>
    <row r="16" spans="2:9" ht="12.75">
      <c r="B16" s="13" t="s">
        <v>17</v>
      </c>
      <c r="C16" s="11"/>
      <c r="D16" s="15">
        <v>8280088.4</v>
      </c>
      <c r="E16" s="16">
        <v>33775.36</v>
      </c>
      <c r="F16" s="16">
        <f t="shared" si="2"/>
        <v>8313863.760000001</v>
      </c>
      <c r="G16" s="16">
        <v>8313863.76</v>
      </c>
      <c r="H16" s="16">
        <v>7829106.89</v>
      </c>
      <c r="I16" s="16">
        <f t="shared" si="3"/>
        <v>0</v>
      </c>
    </row>
    <row r="17" spans="2:9" ht="12.75">
      <c r="B17" s="13" t="s">
        <v>18</v>
      </c>
      <c r="C17" s="11"/>
      <c r="D17" s="15">
        <v>1264626.59</v>
      </c>
      <c r="E17" s="16">
        <v>-1264626.59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6459376.49</v>
      </c>
      <c r="E19" s="15">
        <f t="shared" si="4"/>
        <v>14894641.489999998</v>
      </c>
      <c r="F19" s="15">
        <f t="shared" si="4"/>
        <v>21354017.98</v>
      </c>
      <c r="G19" s="15">
        <f t="shared" si="4"/>
        <v>21354017.980000004</v>
      </c>
      <c r="H19" s="15">
        <f t="shared" si="4"/>
        <v>20872566.930000003</v>
      </c>
      <c r="I19" s="15">
        <f t="shared" si="4"/>
        <v>0</v>
      </c>
    </row>
    <row r="20" spans="2:9" ht="12.75">
      <c r="B20" s="13" t="s">
        <v>21</v>
      </c>
      <c r="C20" s="11"/>
      <c r="D20" s="15">
        <v>690650.21</v>
      </c>
      <c r="E20" s="16">
        <v>30407.71</v>
      </c>
      <c r="F20" s="15">
        <f aca="true" t="shared" si="5" ref="F20:F28">D20+E20</f>
        <v>721057.9199999999</v>
      </c>
      <c r="G20" s="16">
        <v>721057.92</v>
      </c>
      <c r="H20" s="16">
        <v>659574.22</v>
      </c>
      <c r="I20" s="16">
        <f>F20-G20</f>
        <v>0</v>
      </c>
    </row>
    <row r="21" spans="2:9" ht="12.75">
      <c r="B21" s="13" t="s">
        <v>22</v>
      </c>
      <c r="C21" s="11"/>
      <c r="D21" s="15">
        <v>136283.97</v>
      </c>
      <c r="E21" s="16">
        <v>-16489.7</v>
      </c>
      <c r="F21" s="15">
        <f t="shared" si="5"/>
        <v>119794.27</v>
      </c>
      <c r="G21" s="16">
        <v>119794.27</v>
      </c>
      <c r="H21" s="16">
        <v>119454.27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1412114.48</v>
      </c>
      <c r="E23" s="16">
        <v>6097501.44</v>
      </c>
      <c r="F23" s="15">
        <f t="shared" si="5"/>
        <v>7509615.92</v>
      </c>
      <c r="G23" s="16">
        <v>7509615.92</v>
      </c>
      <c r="H23" s="16">
        <v>7407990.31</v>
      </c>
      <c r="I23" s="16">
        <f t="shared" si="6"/>
        <v>0</v>
      </c>
    </row>
    <row r="24" spans="2:9" ht="12.75">
      <c r="B24" s="13" t="s">
        <v>25</v>
      </c>
      <c r="C24" s="11"/>
      <c r="D24" s="15">
        <v>597641.16</v>
      </c>
      <c r="E24" s="16">
        <v>6005061.56</v>
      </c>
      <c r="F24" s="15">
        <f t="shared" si="5"/>
        <v>6602702.72</v>
      </c>
      <c r="G24" s="16">
        <v>6602702.72</v>
      </c>
      <c r="H24" s="16">
        <v>6333951.68</v>
      </c>
      <c r="I24" s="16">
        <f t="shared" si="6"/>
        <v>0</v>
      </c>
    </row>
    <row r="25" spans="2:9" ht="12.75">
      <c r="B25" s="13" t="s">
        <v>26</v>
      </c>
      <c r="C25" s="11"/>
      <c r="D25" s="15">
        <v>2419032.74</v>
      </c>
      <c r="E25" s="16">
        <v>321712.69</v>
      </c>
      <c r="F25" s="15">
        <f t="shared" si="5"/>
        <v>2740745.43</v>
      </c>
      <c r="G25" s="16">
        <v>2740745.43</v>
      </c>
      <c r="H25" s="16">
        <v>2728485.96</v>
      </c>
      <c r="I25" s="16">
        <f t="shared" si="6"/>
        <v>0</v>
      </c>
    </row>
    <row r="26" spans="2:9" ht="12.75">
      <c r="B26" s="13" t="s">
        <v>27</v>
      </c>
      <c r="C26" s="11"/>
      <c r="D26" s="15">
        <v>75623.52</v>
      </c>
      <c r="E26" s="16">
        <v>-11646.83</v>
      </c>
      <c r="F26" s="15">
        <f t="shared" si="5"/>
        <v>63976.69</v>
      </c>
      <c r="G26" s="16">
        <v>63976.69</v>
      </c>
      <c r="H26" s="16">
        <v>63976.69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1128030.41</v>
      </c>
      <c r="E28" s="16">
        <v>2468094.62</v>
      </c>
      <c r="F28" s="15">
        <f t="shared" si="5"/>
        <v>3596125.0300000003</v>
      </c>
      <c r="G28" s="16">
        <v>3596125.03</v>
      </c>
      <c r="H28" s="16">
        <v>3559133.8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43985529.31</v>
      </c>
      <c r="E29" s="15">
        <f t="shared" si="7"/>
        <v>2128477.39</v>
      </c>
      <c r="F29" s="15">
        <f t="shared" si="7"/>
        <v>46114006.699999996</v>
      </c>
      <c r="G29" s="15">
        <f t="shared" si="7"/>
        <v>46114006.7</v>
      </c>
      <c r="H29" s="15">
        <f t="shared" si="7"/>
        <v>41090118.66</v>
      </c>
      <c r="I29" s="15">
        <f t="shared" si="7"/>
        <v>0</v>
      </c>
    </row>
    <row r="30" spans="2:9" ht="12.75">
      <c r="B30" s="13" t="s">
        <v>31</v>
      </c>
      <c r="C30" s="11"/>
      <c r="D30" s="15">
        <v>33319079.15</v>
      </c>
      <c r="E30" s="16">
        <v>-1637927.03</v>
      </c>
      <c r="F30" s="15">
        <f aca="true" t="shared" si="8" ref="F30:F38">D30+E30</f>
        <v>31681152.119999997</v>
      </c>
      <c r="G30" s="16">
        <v>31681152.12</v>
      </c>
      <c r="H30" s="16">
        <v>29716602.89</v>
      </c>
      <c r="I30" s="16">
        <f t="shared" si="6"/>
        <v>0</v>
      </c>
    </row>
    <row r="31" spans="2:9" ht="12.75">
      <c r="B31" s="13" t="s">
        <v>32</v>
      </c>
      <c r="C31" s="11"/>
      <c r="D31" s="15">
        <v>476917.33</v>
      </c>
      <c r="E31" s="16">
        <v>1111937.52</v>
      </c>
      <c r="F31" s="15">
        <f t="shared" si="8"/>
        <v>1588854.85</v>
      </c>
      <c r="G31" s="16">
        <v>1588854.85</v>
      </c>
      <c r="H31" s="16">
        <v>1304205.18</v>
      </c>
      <c r="I31" s="16">
        <f t="shared" si="6"/>
        <v>0</v>
      </c>
    </row>
    <row r="32" spans="2:9" ht="12.75">
      <c r="B32" s="13" t="s">
        <v>33</v>
      </c>
      <c r="C32" s="11"/>
      <c r="D32" s="15">
        <v>1020834.09</v>
      </c>
      <c r="E32" s="16">
        <v>-312581.15</v>
      </c>
      <c r="F32" s="15">
        <f t="shared" si="8"/>
        <v>708252.94</v>
      </c>
      <c r="G32" s="16">
        <v>708252.94</v>
      </c>
      <c r="H32" s="16">
        <v>378421.63</v>
      </c>
      <c r="I32" s="16">
        <f t="shared" si="6"/>
        <v>0</v>
      </c>
    </row>
    <row r="33" spans="2:9" ht="12.75">
      <c r="B33" s="13" t="s">
        <v>34</v>
      </c>
      <c r="C33" s="11"/>
      <c r="D33" s="15">
        <v>299095.09</v>
      </c>
      <c r="E33" s="16">
        <v>78130.53</v>
      </c>
      <c r="F33" s="15">
        <f t="shared" si="8"/>
        <v>377225.62</v>
      </c>
      <c r="G33" s="16">
        <v>377225.62</v>
      </c>
      <c r="H33" s="16">
        <v>362529.18</v>
      </c>
      <c r="I33" s="16">
        <f t="shared" si="6"/>
        <v>0</v>
      </c>
    </row>
    <row r="34" spans="2:9" ht="12.75">
      <c r="B34" s="13" t="s">
        <v>35</v>
      </c>
      <c r="C34" s="11"/>
      <c r="D34" s="15">
        <v>3376775.72</v>
      </c>
      <c r="E34" s="16">
        <v>3805096.71</v>
      </c>
      <c r="F34" s="15">
        <f t="shared" si="8"/>
        <v>7181872.43</v>
      </c>
      <c r="G34" s="16">
        <v>7181872.43</v>
      </c>
      <c r="H34" s="16">
        <v>7117337.17</v>
      </c>
      <c r="I34" s="16">
        <f t="shared" si="6"/>
        <v>0</v>
      </c>
    </row>
    <row r="35" spans="2:9" ht="12.75">
      <c r="B35" s="13" t="s">
        <v>36</v>
      </c>
      <c r="C35" s="11"/>
      <c r="D35" s="15">
        <v>500000.01</v>
      </c>
      <c r="E35" s="16">
        <v>-459532.36</v>
      </c>
      <c r="F35" s="15">
        <f t="shared" si="8"/>
        <v>40467.65000000002</v>
      </c>
      <c r="G35" s="16">
        <v>40467.65</v>
      </c>
      <c r="H35" s="16">
        <v>40467.65</v>
      </c>
      <c r="I35" s="16">
        <f t="shared" si="6"/>
        <v>0</v>
      </c>
    </row>
    <row r="36" spans="2:9" ht="12.75">
      <c r="B36" s="13" t="s">
        <v>37</v>
      </c>
      <c r="C36" s="11"/>
      <c r="D36" s="15">
        <v>362202.18</v>
      </c>
      <c r="E36" s="16">
        <v>-24617.26</v>
      </c>
      <c r="F36" s="15">
        <f t="shared" si="8"/>
        <v>337584.92</v>
      </c>
      <c r="G36" s="16">
        <v>337584.92</v>
      </c>
      <c r="H36" s="16">
        <v>337584.92</v>
      </c>
      <c r="I36" s="16">
        <f t="shared" si="6"/>
        <v>0</v>
      </c>
    </row>
    <row r="37" spans="2:9" ht="12.75">
      <c r="B37" s="13" t="s">
        <v>38</v>
      </c>
      <c r="C37" s="11"/>
      <c r="D37" s="15">
        <v>20493.68</v>
      </c>
      <c r="E37" s="16">
        <v>-17396.14</v>
      </c>
      <c r="F37" s="15">
        <f t="shared" si="8"/>
        <v>3097.540000000001</v>
      </c>
      <c r="G37" s="16">
        <v>3097.54</v>
      </c>
      <c r="H37" s="16">
        <v>3097.54</v>
      </c>
      <c r="I37" s="16">
        <f t="shared" si="6"/>
        <v>0</v>
      </c>
    </row>
    <row r="38" spans="2:9" ht="12.75">
      <c r="B38" s="13" t="s">
        <v>39</v>
      </c>
      <c r="C38" s="11"/>
      <c r="D38" s="15">
        <v>4610132.06</v>
      </c>
      <c r="E38" s="16">
        <v>-414633.43</v>
      </c>
      <c r="F38" s="15">
        <f t="shared" si="8"/>
        <v>4195498.63</v>
      </c>
      <c r="G38" s="16">
        <v>4195498.63</v>
      </c>
      <c r="H38" s="16">
        <v>1829872.5</v>
      </c>
      <c r="I38" s="16">
        <f t="shared" si="6"/>
        <v>0</v>
      </c>
    </row>
    <row r="39" spans="2:9" ht="25.5" customHeight="1">
      <c r="B39" s="37" t="s">
        <v>40</v>
      </c>
      <c r="C39" s="38"/>
      <c r="D39" s="15">
        <f aca="true" t="shared" si="9" ref="D39:I39">SUM(D40:D48)</f>
        <v>2846357.1199999996</v>
      </c>
      <c r="E39" s="15">
        <f t="shared" si="9"/>
        <v>611288.5700000001</v>
      </c>
      <c r="F39" s="15">
        <f>SUM(F40:F48)</f>
        <v>3457645.69</v>
      </c>
      <c r="G39" s="15">
        <f t="shared" si="9"/>
        <v>3457645.69</v>
      </c>
      <c r="H39" s="15">
        <f t="shared" si="9"/>
        <v>3457645.69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12600</v>
      </c>
      <c r="E43" s="16">
        <v>0</v>
      </c>
      <c r="F43" s="15">
        <f t="shared" si="10"/>
        <v>12600</v>
      </c>
      <c r="G43" s="16">
        <v>12600</v>
      </c>
      <c r="H43" s="16">
        <v>12600</v>
      </c>
      <c r="I43" s="16">
        <f t="shared" si="6"/>
        <v>0</v>
      </c>
    </row>
    <row r="44" spans="2:9" ht="12.75">
      <c r="B44" s="13" t="s">
        <v>45</v>
      </c>
      <c r="C44" s="11"/>
      <c r="D44" s="15">
        <v>2832660.01</v>
      </c>
      <c r="E44" s="16">
        <v>612185.68</v>
      </c>
      <c r="F44" s="15">
        <f t="shared" si="10"/>
        <v>3444845.69</v>
      </c>
      <c r="G44" s="16">
        <v>3444845.69</v>
      </c>
      <c r="H44" s="16">
        <v>3444845.69</v>
      </c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>
        <v>1097.11</v>
      </c>
      <c r="E47" s="16">
        <v>-897.11</v>
      </c>
      <c r="F47" s="15">
        <f t="shared" si="10"/>
        <v>199.9999999999999</v>
      </c>
      <c r="G47" s="16">
        <v>200</v>
      </c>
      <c r="H47" s="16">
        <v>200</v>
      </c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292172.99</v>
      </c>
      <c r="E49" s="15">
        <f t="shared" si="11"/>
        <v>700386.1699999999</v>
      </c>
      <c r="F49" s="15">
        <f t="shared" si="11"/>
        <v>992559.1599999999</v>
      </c>
      <c r="G49" s="15">
        <f t="shared" si="11"/>
        <v>992559.1599999999</v>
      </c>
      <c r="H49" s="15">
        <f t="shared" si="11"/>
        <v>729731.74</v>
      </c>
      <c r="I49" s="15">
        <f t="shared" si="11"/>
        <v>0</v>
      </c>
    </row>
    <row r="50" spans="2:9" ht="12.75">
      <c r="B50" s="13" t="s">
        <v>51</v>
      </c>
      <c r="C50" s="11"/>
      <c r="D50" s="15">
        <v>128574.79</v>
      </c>
      <c r="E50" s="16">
        <v>-67493.57</v>
      </c>
      <c r="F50" s="15">
        <f t="shared" si="10"/>
        <v>61081.21999999999</v>
      </c>
      <c r="G50" s="16">
        <v>61081.22</v>
      </c>
      <c r="H50" s="16">
        <v>61081.22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14304.4</v>
      </c>
      <c r="E53" s="16">
        <v>254684.95</v>
      </c>
      <c r="F53" s="15">
        <f t="shared" si="10"/>
        <v>268989.35000000003</v>
      </c>
      <c r="G53" s="16">
        <v>268989.35</v>
      </c>
      <c r="H53" s="16">
        <v>268989.35</v>
      </c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149293.8</v>
      </c>
      <c r="E55" s="16">
        <v>487922.79</v>
      </c>
      <c r="F55" s="15">
        <f t="shared" si="10"/>
        <v>637216.59</v>
      </c>
      <c r="G55" s="16">
        <v>637216.59</v>
      </c>
      <c r="H55" s="16">
        <v>374389.17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0</v>
      </c>
      <c r="E58" s="16">
        <v>25272</v>
      </c>
      <c r="F58" s="15">
        <f t="shared" si="10"/>
        <v>25272</v>
      </c>
      <c r="G58" s="16">
        <v>25272</v>
      </c>
      <c r="H58" s="16">
        <v>25272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5757347.29</v>
      </c>
      <c r="E76" s="15">
        <f>SUM(E77:E83)</f>
        <v>3214349.49</v>
      </c>
      <c r="F76" s="15">
        <f>SUM(F77:F83)</f>
        <v>8971696.780000001</v>
      </c>
      <c r="G76" s="15">
        <f>SUM(G77:G83)</f>
        <v>8971696.78</v>
      </c>
      <c r="H76" s="15">
        <f>SUM(H77:H83)</f>
        <v>8971134.37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5757347.29</v>
      </c>
      <c r="E83" s="16">
        <v>3214349.49</v>
      </c>
      <c r="F83" s="15">
        <f t="shared" si="10"/>
        <v>8971696.780000001</v>
      </c>
      <c r="G83" s="16">
        <v>8971696.78</v>
      </c>
      <c r="H83" s="16">
        <v>8971134.37</v>
      </c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1064504.07</v>
      </c>
      <c r="F85" s="21">
        <f t="shared" si="12"/>
        <v>1064504.07</v>
      </c>
      <c r="G85" s="21">
        <f>G86+G104+G94+G114+G124+G134+G138+G147+G151</f>
        <v>1064504.07</v>
      </c>
      <c r="H85" s="21">
        <f>H86+H104+H94+H114+H124+H134+H138+H147+H151</f>
        <v>483383.33999999997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310734.27</v>
      </c>
      <c r="F94" s="15">
        <f>SUM(F95:F103)</f>
        <v>310734.27</v>
      </c>
      <c r="G94" s="15">
        <f>SUM(G95:G103)</f>
        <v>310734.27</v>
      </c>
      <c r="H94" s="15">
        <f>SUM(H95:H103)</f>
        <v>165658.9</v>
      </c>
      <c r="I94" s="16">
        <f t="shared" si="13"/>
        <v>0</v>
      </c>
    </row>
    <row r="95" spans="2:9" ht="12.75">
      <c r="B95" s="13" t="s">
        <v>21</v>
      </c>
      <c r="C95" s="11"/>
      <c r="D95" s="15">
        <v>0</v>
      </c>
      <c r="E95" s="16">
        <v>8085</v>
      </c>
      <c r="F95" s="15">
        <f t="shared" si="14"/>
        <v>8085</v>
      </c>
      <c r="G95" s="16">
        <v>8085</v>
      </c>
      <c r="H95" s="16">
        <v>8085</v>
      </c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0</v>
      </c>
      <c r="E98" s="16">
        <v>9917.58</v>
      </c>
      <c r="F98" s="15">
        <f t="shared" si="14"/>
        <v>9917.58</v>
      </c>
      <c r="G98" s="16">
        <v>9917.58</v>
      </c>
      <c r="H98" s="16">
        <v>4958.79</v>
      </c>
      <c r="I98" s="16">
        <f t="shared" si="13"/>
        <v>0</v>
      </c>
    </row>
    <row r="99" spans="2:9" ht="12.75">
      <c r="B99" s="13" t="s">
        <v>25</v>
      </c>
      <c r="C99" s="11"/>
      <c r="D99" s="15">
        <v>0</v>
      </c>
      <c r="E99" s="16">
        <v>280233.16</v>
      </c>
      <c r="F99" s="15">
        <f t="shared" si="14"/>
        <v>280233.16</v>
      </c>
      <c r="G99" s="16">
        <v>280233.16</v>
      </c>
      <c r="H99" s="16">
        <v>140116.58</v>
      </c>
      <c r="I99" s="16">
        <f t="shared" si="13"/>
        <v>0</v>
      </c>
    </row>
    <row r="100" spans="2:9" ht="12.75">
      <c r="B100" s="13" t="s">
        <v>26</v>
      </c>
      <c r="C100" s="11"/>
      <c r="D100" s="15">
        <v>0</v>
      </c>
      <c r="E100" s="16">
        <v>3027.95</v>
      </c>
      <c r="F100" s="15">
        <f t="shared" si="14"/>
        <v>3027.95</v>
      </c>
      <c r="G100" s="16">
        <v>3027.95</v>
      </c>
      <c r="H100" s="16">
        <v>3027.95</v>
      </c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0</v>
      </c>
      <c r="E103" s="16">
        <v>9470.58</v>
      </c>
      <c r="F103" s="15">
        <f t="shared" si="14"/>
        <v>9470.58</v>
      </c>
      <c r="G103" s="16">
        <v>9470.58</v>
      </c>
      <c r="H103" s="16">
        <v>9470.58</v>
      </c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218616.62</v>
      </c>
      <c r="F104" s="15">
        <f>SUM(F105:F113)</f>
        <v>218616.62</v>
      </c>
      <c r="G104" s="15">
        <f>SUM(G105:G113)</f>
        <v>218616.62</v>
      </c>
      <c r="H104" s="15">
        <f>SUM(H105:H113)</f>
        <v>45398.69</v>
      </c>
      <c r="I104" s="16">
        <f t="shared" si="13"/>
        <v>0</v>
      </c>
    </row>
    <row r="105" spans="2:9" ht="12.75">
      <c r="B105" s="13" t="s">
        <v>31</v>
      </c>
      <c r="C105" s="11"/>
      <c r="D105" s="15">
        <v>0</v>
      </c>
      <c r="E105" s="16">
        <v>173217.93</v>
      </c>
      <c r="F105" s="16">
        <f>D105+E105</f>
        <v>173217.93</v>
      </c>
      <c r="G105" s="16">
        <v>173217.93</v>
      </c>
      <c r="H105" s="16">
        <v>0</v>
      </c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>
        <v>0</v>
      </c>
      <c r="E107" s="16">
        <v>12931.04</v>
      </c>
      <c r="F107" s="16">
        <f t="shared" si="15"/>
        <v>12931.04</v>
      </c>
      <c r="G107" s="16">
        <v>12931.04</v>
      </c>
      <c r="H107" s="16">
        <v>12931.04</v>
      </c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>
        <v>0</v>
      </c>
      <c r="E110" s="16">
        <v>32467.65</v>
      </c>
      <c r="F110" s="16">
        <f t="shared" si="15"/>
        <v>32467.65</v>
      </c>
      <c r="G110" s="16">
        <v>32467.65</v>
      </c>
      <c r="H110" s="16">
        <v>32467.65</v>
      </c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535153.18</v>
      </c>
      <c r="F124" s="15">
        <f>SUM(F125:F133)</f>
        <v>535153.18</v>
      </c>
      <c r="G124" s="15">
        <f>SUM(G125:G133)</f>
        <v>535153.18</v>
      </c>
      <c r="H124" s="15">
        <f>SUM(H125:H133)</f>
        <v>272325.75</v>
      </c>
      <c r="I124" s="16">
        <f t="shared" si="13"/>
        <v>0</v>
      </c>
    </row>
    <row r="125" spans="2:9" ht="12.75">
      <c r="B125" s="13" t="s">
        <v>51</v>
      </c>
      <c r="C125" s="11"/>
      <c r="D125" s="15">
        <v>0</v>
      </c>
      <c r="E125" s="16">
        <v>9386.25</v>
      </c>
      <c r="F125" s="16">
        <f>D125+E125</f>
        <v>9386.25</v>
      </c>
      <c r="G125" s="16">
        <v>9386.25</v>
      </c>
      <c r="H125" s="16">
        <v>9386.25</v>
      </c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0</v>
      </c>
      <c r="E130" s="16">
        <v>525766.93</v>
      </c>
      <c r="F130" s="16">
        <f t="shared" si="17"/>
        <v>525766.93</v>
      </c>
      <c r="G130" s="16">
        <v>525766.93</v>
      </c>
      <c r="H130" s="16">
        <v>262939.5</v>
      </c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129026855.29000002</v>
      </c>
      <c r="E160" s="14">
        <f t="shared" si="21"/>
        <v>20413231.08</v>
      </c>
      <c r="F160" s="14">
        <f t="shared" si="21"/>
        <v>149440086.37</v>
      </c>
      <c r="G160" s="14">
        <f t="shared" si="21"/>
        <v>149440086.37</v>
      </c>
      <c r="H160" s="14">
        <f t="shared" si="21"/>
        <v>141992505.23999998</v>
      </c>
      <c r="I160" s="14">
        <f t="shared" si="21"/>
        <v>0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0" r:id="rId2"/>
  <headerFooter>
    <oddFooter>&amp;RPag. &amp;P de &amp;N</oddFooter>
  </headerFooter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2021-07-10T20:00:16Z</cp:lastPrinted>
  <dcterms:created xsi:type="dcterms:W3CDTF">2016-10-11T20:25:15Z</dcterms:created>
  <dcterms:modified xsi:type="dcterms:W3CDTF">2021-07-10T20:00:19Z</dcterms:modified>
  <cp:category/>
  <cp:version/>
  <cp:contentType/>
  <cp:contentStatus/>
</cp:coreProperties>
</file>